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3\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3" i="9" l="1"/>
  <c r="G3" i="2"/>
  <c r="D3" i="3"/>
  <c r="H26" i="1"/>
  <c r="F2" i="1"/>
  <c r="D3" i="9" l="1"/>
  <c r="C23" i="9" l="1"/>
  <c r="C19" i="9"/>
  <c r="C15" i="9"/>
  <c r="C11" i="9"/>
  <c r="C7" i="9"/>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F16" i="1"/>
  <c r="F15" i="1"/>
  <c r="F14" i="1"/>
  <c r="F13" i="1"/>
  <c r="F12" i="1"/>
  <c r="E11" i="1"/>
  <c r="D11" i="1"/>
  <c r="C11" i="1"/>
  <c r="B11" i="1"/>
  <c r="F11" i="1" s="1"/>
  <c r="F10" i="1"/>
  <c r="F9" i="1"/>
  <c r="E8" i="1"/>
  <c r="D8" i="1"/>
  <c r="B8" i="1"/>
  <c r="F8" i="1" s="1"/>
  <c r="E7" i="1"/>
  <c r="D7" i="1"/>
  <c r="B7" i="1"/>
  <c r="F7" i="1" s="1"/>
  <c r="F3" i="2" l="1"/>
  <c r="C3" i="3"/>
  <c r="B38" i="1"/>
  <c r="G30" i="1"/>
  <c r="G38" i="1" s="1"/>
  <c r="I42" i="1"/>
  <c r="K42" i="1" s="1"/>
  <c r="I30" i="1"/>
  <c r="I38" i="1" s="1"/>
  <c r="J30" i="1"/>
  <c r="J38" i="1" s="1"/>
  <c r="F10" i="10" l="1"/>
  <c r="C10" i="10" l="1"/>
  <c r="F2" i="11" l="1"/>
  <c r="B3" i="10"/>
  <c r="C3" i="10" l="1"/>
  <c r="A10" i="10" s="1"/>
  <c r="G2" i="11"/>
</calcChain>
</file>

<file path=xl/sharedStrings.xml><?xml version="1.0" encoding="utf-8"?>
<sst xmlns="http://schemas.openxmlformats.org/spreadsheetml/2006/main" count="184" uniqueCount="146">
  <si>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</si>
  <si>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</si>
  <si>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</si>
  <si>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</si>
  <si>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</si>
  <si>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</si>
  <si>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</si>
  <si>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</si>
  <si>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</si>
  <si>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</si>
  <si>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</si>
  <si>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</si>
  <si>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</si>
  <si>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</si>
  <si>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</si>
  <si>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</si>
  <si>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</si>
  <si>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</si>
  <si>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</si>
  <si>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</si>
  <si>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</si>
  <si>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</si>
  <si>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</si>
  <si>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</si>
  <si>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</si>
  <si>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</si>
  <si>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</si>
  <si>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</si>
  <si>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</si>
  <si>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</si>
  <si>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</si>
  <si>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</si>
  <si>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</si>
  <si>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</si>
  <si>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</si>
  <si>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</si>
  <si>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</si>
  <si>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</si>
  <si>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</si>
  <si>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</si>
  <si>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</si>
  <si>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</si>
  <si>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</si>
  <si>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</si>
  <si>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</si>
  <si>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</si>
  <si>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</si>
  <si>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</si>
  <si>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</si>
  <si>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</si>
  <si>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</si>
  <si>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</si>
  <si>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</si>
  <si>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</si>
  <si>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</si>
  <si>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</si>
  <si>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</si>
  <si>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</si>
  <si>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</si>
  <si>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</si>
  <si>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</si>
  <si>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</si>
  <si>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</si>
  <si>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</si>
  <si>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</si>
  <si>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</si>
  <si>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</si>
  <si>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</si>
  <si>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</si>
  <si>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</si>
  <si>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</si>
  <si>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</si>
  <si>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</si>
  <si>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</si>
  <si>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</si>
  <si>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</si>
  <si>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</si>
  <si>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</si>
  <si>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</si>
  <si>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</si>
  <si>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</si>
  <si>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</si>
  <si>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</si>
  <si>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</si>
  <si>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</si>
  <si>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</si>
  <si>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</si>
  <si>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</si>
  <si>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</si>
  <si>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</si>
  <si>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</si>
  <si>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</si>
  <si>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</si>
  <si>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</si>
  <si>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</si>
  <si>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</si>
  <si>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</si>
  <si>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</si>
  <si>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</si>
  <si>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</si>
  <si>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</si>
  <si>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</si>
  <si>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</si>
  <si>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</si>
  <si>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</si>
  <si>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</si>
  <si>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</si>
  <si>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</si>
  <si>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</si>
  <si>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</si>
  <si>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</si>
  <si>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</si>
  <si>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</si>
  <si>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</si>
  <si>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</si>
  <si>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</si>
  <si>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</si>
  <si>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</si>
  <si>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</si>
  <si>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</si>
  <si>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</si>
  <si>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</si>
  <si>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</si>
  <si>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</si>
  <si>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</si>
  <si>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</si>
  <si>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</si>
  <si>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</si>
  <si>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</si>
  <si>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</si>
  <si>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</si>
  <si>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</si>
  <si>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</si>
  <si>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</si>
  <si>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</si>
  <si>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</si>
  <si>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</si>
  <si>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</si>
  <si>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ПАО "Омскшина"</t>
  </si>
  <si>
    <t>Итого ПАО "Омскшина"</t>
  </si>
  <si>
    <t>2023 г.</t>
  </si>
  <si>
    <t>февраль</t>
  </si>
  <si>
    <t>ТР I и II секций 0,4 кВ в РУ-0,4 кВ ТП-16</t>
  </si>
  <si>
    <t>ТР II секции 0,4 кВ в РУ-0,4 кВ ТП-56</t>
  </si>
  <si>
    <t>ТР II секции 10 кВ в ЗРУ-10 кВ ГПП-6</t>
  </si>
  <si>
    <t>ТР тран-ра Т-2 в РУ-0,4 кВ ТП-56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</si>
</sst>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3">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9"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9" t="s">
        <v>96</v>
      </c>
      <c r="B1" s="109"/>
      <c r="C1" s="109"/>
      <c r="D1" s="109"/>
    </row>
    <row r="2" spans="1:4" ht="15.75" customHeight="1" x14ac:dyDescent="0.25">
      <c r="A2" s="19"/>
    </row>
    <row r="3" spans="1:4" s="21" customFormat="1" x14ac:dyDescent="0.25">
      <c r="A3" s="20" t="s">
        <v>122</v>
      </c>
      <c r="B3" s="67" t="s">
        <v>141</v>
      </c>
      <c r="C3" s="21" t="s">
        <v>140</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8" t="s">
        <v>133</v>
      </c>
      <c r="B9" s="108"/>
      <c r="C9" s="108"/>
      <c r="D9" s="108"/>
    </row>
    <row r="10" spans="1:4" s="25" customFormat="1" ht="9.9499999999999993" customHeight="1" x14ac:dyDescent="0.2">
      <c r="A10" s="24"/>
      <c r="B10" s="24"/>
      <c r="C10" s="24"/>
      <c r="D10" s="24"/>
    </row>
    <row r="11" spans="1:4" s="25" customFormat="1" ht="34.5" customHeight="1" x14ac:dyDescent="0.2">
      <c r="A11" s="108" t="s">
        <v>134</v>
      </c>
      <c r="B11" s="108"/>
      <c r="C11" s="108"/>
      <c r="D11" s="108"/>
    </row>
    <row r="12" spans="1:4" s="25" customFormat="1" ht="9.9499999999999993" customHeight="1" x14ac:dyDescent="0.2">
      <c r="A12" s="24"/>
      <c r="B12" s="24"/>
      <c r="C12" s="24"/>
      <c r="D12" s="24"/>
    </row>
    <row r="13" spans="1:4" s="25" customFormat="1" ht="36.75" customHeight="1" x14ac:dyDescent="0.2">
      <c r="A13" s="108" t="s">
        <v>135</v>
      </c>
      <c r="B13" s="108"/>
      <c r="C13" s="108"/>
      <c r="D13" s="108"/>
    </row>
    <row r="14" spans="1:4" s="25" customFormat="1" ht="36.75" customHeight="1" x14ac:dyDescent="0.2">
      <c r="A14" s="108" t="s">
        <v>132</v>
      </c>
      <c r="B14" s="108"/>
      <c r="C14" s="108"/>
      <c r="D14" s="95"/>
    </row>
    <row r="15" spans="1:4" s="25" customFormat="1" ht="9.9499999999999993" customHeight="1" x14ac:dyDescent="0.2">
      <c r="A15" s="24"/>
      <c r="B15" s="24"/>
      <c r="C15" s="24"/>
      <c r="D15" s="24"/>
    </row>
    <row r="16" spans="1:4" s="25" customFormat="1" ht="111" customHeight="1" x14ac:dyDescent="0.2">
      <c r="A16" s="108" t="s">
        <v>130</v>
      </c>
      <c r="B16" s="108"/>
      <c r="C16" s="108"/>
      <c r="D16" s="108"/>
    </row>
    <row r="17" spans="1:4" s="25" customFormat="1" ht="35.25" customHeight="1" x14ac:dyDescent="0.2">
      <c r="A17" s="108" t="s">
        <v>137</v>
      </c>
      <c r="B17" s="108"/>
      <c r="C17" s="108"/>
      <c r="D17" s="108"/>
    </row>
    <row r="18" spans="1:4" s="25" customFormat="1" ht="9.75" customHeight="1" x14ac:dyDescent="0.2">
      <c r="A18" s="71"/>
      <c r="B18" s="71"/>
      <c r="C18" s="71"/>
      <c r="D18" s="71"/>
    </row>
    <row r="19" spans="1:4" s="25" customFormat="1" ht="32.25" customHeight="1" x14ac:dyDescent="0.2">
      <c r="A19" s="108" t="s">
        <v>136</v>
      </c>
      <c r="B19" s="108"/>
      <c r="C19" s="108"/>
      <c r="D19" s="108"/>
    </row>
    <row r="20" spans="1:4" s="25" customFormat="1" ht="9" customHeight="1" x14ac:dyDescent="0.2"/>
    <row r="21" spans="1:4" s="25" customFormat="1" ht="65.25" customHeight="1" x14ac:dyDescent="0.2">
      <c r="A21" s="108" t="s">
        <v>131</v>
      </c>
      <c r="B21" s="108"/>
      <c r="C21" s="108"/>
      <c r="D21" s="108"/>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19" zoomScaleSheetLayoutView="100" workbookViewId="0">
      <selection activeCell="H27" sqref="H27"/>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20" t="s">
        <v>100</v>
      </c>
      <c r="K1" s="120"/>
    </row>
    <row r="2" spans="1:11" ht="15" customHeight="1" x14ac:dyDescent="0.2">
      <c r="A2" s="121" t="s">
        <v>57</v>
      </c>
      <c r="B2" s="121"/>
      <c r="C2" s="121"/>
      <c r="D2" s="121"/>
      <c r="E2" s="104" t="str">
        <f>+'Информация для раскрытия'!B3</f>
        <v>февраль</v>
      </c>
      <c r="F2" s="27" t="str">
        <f>'Информация для раскрытия'!C3</f>
        <v>2023 г.</v>
      </c>
    </row>
    <row r="3" spans="1:11" ht="15" customHeight="1" x14ac:dyDescent="0.2">
      <c r="A3" s="122" t="s">
        <v>123</v>
      </c>
      <c r="B3" s="122"/>
      <c r="C3" s="122"/>
      <c r="D3" s="122"/>
      <c r="E3" s="122"/>
      <c r="F3" s="122"/>
    </row>
    <row r="4" spans="1:11" ht="15" x14ac:dyDescent="0.2">
      <c r="A4" s="9"/>
      <c r="B4" s="9"/>
      <c r="C4" s="9"/>
      <c r="D4" s="9"/>
      <c r="E4" s="9"/>
      <c r="F4" s="10"/>
    </row>
    <row r="5" spans="1:11" ht="15" x14ac:dyDescent="0.2">
      <c r="A5" s="115" t="s">
        <v>92</v>
      </c>
      <c r="B5" s="126" t="s">
        <v>91</v>
      </c>
      <c r="C5" s="126"/>
      <c r="D5" s="126"/>
      <c r="E5" s="126"/>
      <c r="F5" s="126"/>
    </row>
    <row r="6" spans="1:11" ht="15" x14ac:dyDescent="0.25">
      <c r="A6" s="116"/>
      <c r="B6" s="34" t="str">
        <f>+E2</f>
        <v>февраль</v>
      </c>
      <c r="C6" s="34" t="s">
        <v>116</v>
      </c>
      <c r="D6" s="34" t="s">
        <v>119</v>
      </c>
      <c r="E6" s="34" t="s">
        <v>120</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3"/>
      <c r="C17" s="124"/>
      <c r="D17" s="124"/>
      <c r="E17" s="124"/>
      <c r="F17" s="125"/>
    </row>
    <row r="18" spans="1:11" ht="15" x14ac:dyDescent="0.2">
      <c r="A18" s="1"/>
      <c r="B18" s="117"/>
      <c r="C18" s="118"/>
      <c r="D18" s="118"/>
      <c r="E18" s="118"/>
      <c r="F18" s="119"/>
    </row>
    <row r="19" spans="1:11" ht="15" x14ac:dyDescent="0.2">
      <c r="A19" s="1"/>
      <c r="B19" s="117"/>
      <c r="C19" s="118"/>
      <c r="D19" s="118"/>
      <c r="E19" s="118"/>
      <c r="F19" s="119"/>
    </row>
    <row r="20" spans="1:11" ht="15" x14ac:dyDescent="0.2">
      <c r="A20" s="1" t="s">
        <v>59</v>
      </c>
      <c r="B20" s="117"/>
      <c r="C20" s="118"/>
      <c r="D20" s="118"/>
      <c r="E20" s="118"/>
      <c r="F20" s="119"/>
    </row>
    <row r="21" spans="1:11" ht="15" x14ac:dyDescent="0.2">
      <c r="A21" s="1"/>
      <c r="B21" s="111"/>
      <c r="C21" s="112"/>
      <c r="D21" s="112"/>
      <c r="E21" s="112"/>
      <c r="F21" s="113"/>
    </row>
    <row r="22" spans="1:11" ht="15" x14ac:dyDescent="0.2">
      <c r="A22" s="1"/>
      <c r="B22" s="111"/>
      <c r="C22" s="112"/>
      <c r="D22" s="112"/>
      <c r="E22" s="112"/>
      <c r="F22" s="113"/>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4" t="s">
        <v>124</v>
      </c>
      <c r="B26" s="114"/>
      <c r="C26" s="114"/>
      <c r="D26" s="114"/>
      <c r="E26" s="114"/>
      <c r="F26" s="114"/>
      <c r="G26" s="68" t="str">
        <f>+'Информация для раскрытия'!B3</f>
        <v>февраль</v>
      </c>
      <c r="H26" s="30" t="str">
        <f>F2</f>
        <v>2023 г.</v>
      </c>
      <c r="J26" s="31"/>
      <c r="K26" s="31"/>
    </row>
    <row r="27" spans="1:11" s="4" customFormat="1" ht="15" x14ac:dyDescent="0.25"/>
    <row r="28" spans="1:11" s="4" customFormat="1" ht="15" x14ac:dyDescent="0.25">
      <c r="A28" s="110" t="s">
        <v>0</v>
      </c>
      <c r="B28" s="110"/>
      <c r="C28" s="110"/>
      <c r="D28" s="110"/>
      <c r="E28" s="110"/>
      <c r="F28" s="110"/>
      <c r="G28" s="110"/>
      <c r="H28" s="110"/>
      <c r="I28" s="110"/>
      <c r="J28" s="110"/>
      <c r="K28" s="110"/>
    </row>
    <row r="29" spans="1:11" s="4" customFormat="1" ht="15" x14ac:dyDescent="0.25">
      <c r="A29" s="127" t="s">
        <v>138</v>
      </c>
      <c r="B29" s="129" t="s">
        <v>1</v>
      </c>
      <c r="C29" s="130"/>
      <c r="D29" s="130"/>
      <c r="E29" s="130"/>
      <c r="F29" s="131"/>
      <c r="G29" s="129" t="s">
        <v>99</v>
      </c>
      <c r="H29" s="130"/>
      <c r="I29" s="130"/>
      <c r="J29" s="130"/>
      <c r="K29" s="131"/>
    </row>
    <row r="30" spans="1:11" s="4" customFormat="1" ht="18" customHeight="1" x14ac:dyDescent="0.25">
      <c r="A30" s="128"/>
      <c r="B30" s="34" t="str">
        <f>+B6</f>
        <v>февраль</v>
      </c>
      <c r="C30" s="34" t="str">
        <f t="shared" ref="C30:E30" si="4">+C6</f>
        <v>II квартал</v>
      </c>
      <c r="D30" s="34" t="str">
        <f t="shared" si="4"/>
        <v>III квартал</v>
      </c>
      <c r="E30" s="34" t="str">
        <f t="shared" si="4"/>
        <v>IV квартал</v>
      </c>
      <c r="F30" s="34" t="s">
        <v>2</v>
      </c>
      <c r="G30" s="34" t="str">
        <f>+B30</f>
        <v>февраль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139</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32" t="s">
        <v>83</v>
      </c>
      <c r="B36" s="132"/>
      <c r="C36" s="132"/>
      <c r="D36" s="132"/>
      <c r="E36" s="132"/>
      <c r="F36" s="132"/>
      <c r="G36" s="132"/>
      <c r="H36" s="132"/>
      <c r="I36" s="132"/>
      <c r="J36" s="132"/>
      <c r="K36" s="132"/>
    </row>
    <row r="37" spans="1:11" s="4" customFormat="1" ht="15" x14ac:dyDescent="0.25">
      <c r="A37" s="127" t="s">
        <v>138</v>
      </c>
      <c r="B37" s="133" t="s">
        <v>77</v>
      </c>
      <c r="C37" s="133"/>
      <c r="D37" s="133"/>
      <c r="E37" s="133"/>
      <c r="F37" s="133"/>
      <c r="G37" s="133" t="s">
        <v>78</v>
      </c>
      <c r="H37" s="133"/>
      <c r="I37" s="133"/>
      <c r="J37" s="133"/>
      <c r="K37" s="133"/>
    </row>
    <row r="38" spans="1:11" s="4" customFormat="1" ht="15" x14ac:dyDescent="0.25">
      <c r="A38" s="128"/>
      <c r="B38" s="34" t="str">
        <f>+B30</f>
        <v>февраль</v>
      </c>
      <c r="C38" s="34" t="str">
        <f t="shared" ref="C38:K41" si="6">+C30</f>
        <v>II квартал</v>
      </c>
      <c r="D38" s="34" t="str">
        <f t="shared" si="6"/>
        <v>III квартал</v>
      </c>
      <c r="E38" s="34" t="str">
        <f t="shared" si="6"/>
        <v>IV квартал</v>
      </c>
      <c r="F38" s="34" t="str">
        <f t="shared" si="6"/>
        <v>год</v>
      </c>
      <c r="G38" s="34" t="str">
        <f t="shared" si="6"/>
        <v>февраль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139</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showGridLines="0" view="pageBreakPreview" zoomScaleSheetLayoutView="100" workbookViewId="0">
      <selection activeCell="D17" sqref="D17"/>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37" t="s">
        <v>100</v>
      </c>
      <c r="E1" s="137"/>
    </row>
    <row r="2" spans="1:7" s="11" customFormat="1" ht="20.100000000000001" customHeight="1" x14ac:dyDescent="0.25">
      <c r="A2" s="134" t="s">
        <v>33</v>
      </c>
      <c r="B2" s="134"/>
      <c r="C2" s="134"/>
      <c r="D2" s="134"/>
      <c r="E2" s="134"/>
      <c r="G2" s="105"/>
    </row>
    <row r="3" spans="1:7" s="11" customFormat="1" ht="20.100000000000001" customHeight="1" x14ac:dyDescent="0.2">
      <c r="A3" s="136" t="s">
        <v>125</v>
      </c>
      <c r="B3" s="136"/>
      <c r="C3" s="106" t="str">
        <f>'1)'!E2</f>
        <v>февраль</v>
      </c>
      <c r="D3" s="32" t="str">
        <f>'Информация для раскрытия'!C3</f>
        <v>2023 г.</v>
      </c>
      <c r="E3" s="107"/>
      <c r="F3" s="2"/>
    </row>
    <row r="4" spans="1:7" s="11" customFormat="1" x14ac:dyDescent="0.2">
      <c r="A4" s="135" t="s">
        <v>82</v>
      </c>
      <c r="B4" s="135"/>
      <c r="C4" s="135"/>
      <c r="D4" s="135"/>
      <c r="E4" s="135"/>
      <c r="F4" s="10"/>
    </row>
    <row r="5" spans="1:7" s="11" customFormat="1" x14ac:dyDescent="0.2">
      <c r="A5" s="15"/>
      <c r="B5" s="100"/>
      <c r="C5" s="100"/>
      <c r="D5" s="100"/>
      <c r="E5" s="107"/>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x14ac:dyDescent="0.25">
      <c r="A8" s="94" t="s">
        <v>142</v>
      </c>
      <c r="B8" s="17" t="s">
        <v>117</v>
      </c>
      <c r="C8" s="91">
        <v>44959</v>
      </c>
      <c r="D8" s="91">
        <v>44959</v>
      </c>
      <c r="E8" s="66">
        <v>41</v>
      </c>
    </row>
    <row r="9" spans="1:7" s="10" customFormat="1" x14ac:dyDescent="0.25">
      <c r="A9" s="94" t="s">
        <v>143</v>
      </c>
      <c r="B9" s="17" t="s">
        <v>117</v>
      </c>
      <c r="C9" s="91">
        <v>44971</v>
      </c>
      <c r="D9" s="91">
        <v>44971</v>
      </c>
      <c r="E9" s="66">
        <v>32.799999999999997</v>
      </c>
    </row>
    <row r="10" spans="1:7" s="10" customFormat="1" ht="15" customHeight="1" x14ac:dyDescent="0.25">
      <c r="A10" s="94" t="s">
        <v>144</v>
      </c>
      <c r="B10" s="17" t="s">
        <v>117</v>
      </c>
      <c r="C10" s="91">
        <v>44982</v>
      </c>
      <c r="D10" s="91">
        <v>44983</v>
      </c>
      <c r="E10" s="66">
        <v>49.2</v>
      </c>
    </row>
    <row r="11" spans="1:7" s="10" customFormat="1" ht="15" customHeight="1" x14ac:dyDescent="0.25">
      <c r="A11" s="94"/>
      <c r="B11" s="17"/>
      <c r="C11" s="91"/>
      <c r="D11" s="91"/>
      <c r="E11" s="66"/>
    </row>
    <row r="12" spans="1:7" s="10" customFormat="1" ht="15" customHeight="1" x14ac:dyDescent="0.25">
      <c r="A12" s="89" t="s">
        <v>27</v>
      </c>
      <c r="B12" s="88"/>
      <c r="C12" s="88"/>
      <c r="D12" s="88"/>
      <c r="E12" s="66"/>
    </row>
    <row r="13" spans="1:7" s="10" customFormat="1" ht="15" customHeight="1" x14ac:dyDescent="0.25">
      <c r="A13" s="96"/>
      <c r="B13" s="17"/>
      <c r="C13" s="91"/>
      <c r="D13" s="91"/>
      <c r="E13" s="66"/>
    </row>
    <row r="14" spans="1:7" s="10" customFormat="1" ht="15" customHeight="1" x14ac:dyDescent="0.25">
      <c r="A14" s="90" t="s">
        <v>28</v>
      </c>
      <c r="B14" s="88"/>
      <c r="C14" s="88"/>
      <c r="D14" s="88"/>
      <c r="E14" s="66"/>
    </row>
    <row r="15" spans="1:7" s="10" customFormat="1" ht="15" customHeight="1" x14ac:dyDescent="0.25">
      <c r="A15" s="87" t="s">
        <v>145</v>
      </c>
      <c r="B15" s="17" t="s">
        <v>117</v>
      </c>
      <c r="C15" s="91">
        <v>44971</v>
      </c>
      <c r="D15" s="91">
        <v>44971</v>
      </c>
      <c r="E15" s="66">
        <v>8.1999999999999993</v>
      </c>
    </row>
    <row r="16" spans="1:7" s="10" customFormat="1" ht="15" customHeight="1" x14ac:dyDescent="0.25">
      <c r="A16" s="87"/>
      <c r="B16" s="17"/>
      <c r="C16" s="91"/>
      <c r="D16" s="91"/>
      <c r="E16" s="66"/>
    </row>
    <row r="17" spans="1:5" s="10" customFormat="1" ht="15" customHeight="1" x14ac:dyDescent="0.25">
      <c r="A17" s="90"/>
      <c r="B17" s="88"/>
      <c r="C17" s="88"/>
      <c r="D17" s="88"/>
      <c r="E17" s="66"/>
    </row>
    <row r="18" spans="1:5" s="10" customFormat="1" ht="15" customHeight="1" x14ac:dyDescent="0.25">
      <c r="A18" s="87"/>
      <c r="B18" s="17"/>
      <c r="C18" s="91"/>
      <c r="D18" s="91"/>
      <c r="E18" s="66"/>
    </row>
    <row r="19" spans="1:5" x14ac:dyDescent="0.25">
      <c r="A19" s="87"/>
      <c r="B19" s="17"/>
      <c r="C19" s="98"/>
      <c r="D19" s="98"/>
      <c r="E19"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B8" sqref="B8"/>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20" t="s">
        <v>100</v>
      </c>
      <c r="H1" s="120"/>
    </row>
    <row r="2" spans="1:8" ht="20.100000000000001" customHeight="1" x14ac:dyDescent="0.25">
      <c r="A2" s="138" t="s">
        <v>34</v>
      </c>
      <c r="B2" s="138"/>
      <c r="C2" s="138"/>
      <c r="D2" s="138"/>
      <c r="E2" s="138"/>
      <c r="F2" s="138"/>
      <c r="G2" s="138"/>
      <c r="H2" s="138"/>
    </row>
    <row r="3" spans="1:8" ht="20.100000000000001" customHeight="1" x14ac:dyDescent="0.25">
      <c r="A3" s="148" t="s">
        <v>126</v>
      </c>
      <c r="B3" s="148"/>
      <c r="C3" s="148"/>
      <c r="D3" s="148"/>
      <c r="E3" s="148"/>
      <c r="F3" s="69" t="str">
        <f>'1)'!E2</f>
        <v>февраль</v>
      </c>
      <c r="G3" s="37" t="str">
        <f>'Информация для раскрытия'!C3</f>
        <v>2023 г.</v>
      </c>
      <c r="H3" s="101"/>
    </row>
    <row r="4" spans="1:8" ht="12" customHeight="1" x14ac:dyDescent="0.25">
      <c r="A4" s="101"/>
      <c r="B4" s="101"/>
      <c r="C4" s="101"/>
      <c r="D4" s="101"/>
      <c r="E4" s="101"/>
      <c r="F4" s="101"/>
      <c r="G4" s="101"/>
      <c r="H4" s="101"/>
    </row>
    <row r="5" spans="1:8" x14ac:dyDescent="0.25">
      <c r="A5" s="139" t="s">
        <v>3</v>
      </c>
      <c r="B5" s="139"/>
      <c r="C5" s="139"/>
      <c r="D5" s="139"/>
      <c r="E5" s="139"/>
      <c r="F5" s="139"/>
      <c r="G5" s="139"/>
      <c r="H5" s="139"/>
    </row>
    <row r="6" spans="1:8" ht="90" customHeight="1" x14ac:dyDescent="0.25">
      <c r="A6" s="140" t="s">
        <v>4</v>
      </c>
      <c r="B6" s="140" t="s">
        <v>5</v>
      </c>
      <c r="C6" s="140" t="s">
        <v>6</v>
      </c>
      <c r="D6" s="142" t="s">
        <v>7</v>
      </c>
      <c r="E6" s="143"/>
      <c r="F6" s="144" t="s">
        <v>8</v>
      </c>
      <c r="G6" s="145"/>
      <c r="H6" s="146" t="s">
        <v>9</v>
      </c>
    </row>
    <row r="7" spans="1:8" ht="75.75" customHeight="1" x14ac:dyDescent="0.25">
      <c r="A7" s="141"/>
      <c r="B7" s="141"/>
      <c r="C7" s="141"/>
      <c r="D7" s="38" t="s">
        <v>10</v>
      </c>
      <c r="E7" s="38" t="s">
        <v>11</v>
      </c>
      <c r="F7" s="39" t="s">
        <v>12</v>
      </c>
      <c r="G7" s="39" t="s">
        <v>13</v>
      </c>
      <c r="H7" s="147"/>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election activeCell="A6" sqref="A6:L6"/>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20" t="s">
        <v>100</v>
      </c>
      <c r="L1" s="120"/>
    </row>
    <row r="2" spans="1:12" ht="19.5" customHeight="1" x14ac:dyDescent="0.25">
      <c r="A2" s="152" t="s">
        <v>97</v>
      </c>
      <c r="B2" s="152"/>
      <c r="C2" s="152"/>
      <c r="D2" s="152"/>
      <c r="E2" s="152"/>
      <c r="F2" s="152"/>
      <c r="G2" s="152"/>
      <c r="H2" s="152"/>
      <c r="I2" s="152"/>
      <c r="J2" s="152"/>
      <c r="K2" s="152"/>
      <c r="L2" s="152"/>
    </row>
    <row r="3" spans="1:12" ht="15" customHeight="1" x14ac:dyDescent="0.25">
      <c r="A3" s="153"/>
      <c r="B3" s="153"/>
      <c r="C3" s="153"/>
      <c r="D3" s="153"/>
      <c r="E3" s="153"/>
      <c r="F3" s="153"/>
      <c r="G3" s="153"/>
      <c r="H3" s="153"/>
      <c r="I3" s="153"/>
      <c r="J3" s="153"/>
      <c r="K3" s="153"/>
      <c r="L3" s="153"/>
    </row>
    <row r="4" spans="1:12" ht="15" customHeight="1" x14ac:dyDescent="0.25">
      <c r="A4" s="154" t="s">
        <v>29</v>
      </c>
      <c r="B4" s="154"/>
      <c r="C4" s="154"/>
      <c r="D4" s="154"/>
      <c r="E4" s="154"/>
      <c r="F4" s="154"/>
      <c r="G4" s="154"/>
      <c r="H4" s="154"/>
      <c r="I4" s="154"/>
      <c r="J4" s="154"/>
      <c r="K4" s="154"/>
      <c r="L4" s="154"/>
    </row>
    <row r="5" spans="1:12" s="35" customFormat="1" ht="15" customHeight="1" x14ac:dyDescent="0.25">
      <c r="A5" s="155" t="s">
        <v>52</v>
      </c>
      <c r="B5" s="155"/>
      <c r="C5" s="155"/>
      <c r="D5" s="155"/>
      <c r="E5" s="155"/>
      <c r="F5" s="155"/>
      <c r="G5" s="155"/>
      <c r="H5" s="155"/>
      <c r="I5" s="155"/>
      <c r="J5" s="155"/>
      <c r="K5" s="155"/>
      <c r="L5" s="155"/>
    </row>
    <row r="6" spans="1:12" ht="96" customHeight="1" x14ac:dyDescent="0.25">
      <c r="A6" s="156" t="s">
        <v>53</v>
      </c>
      <c r="B6" s="156"/>
      <c r="C6" s="156"/>
      <c r="D6" s="156"/>
      <c r="E6" s="156"/>
      <c r="F6" s="156"/>
      <c r="G6" s="156"/>
      <c r="H6" s="156"/>
      <c r="I6" s="156"/>
      <c r="J6" s="156"/>
      <c r="K6" s="156"/>
      <c r="L6" s="156"/>
    </row>
    <row r="7" spans="1:12" ht="30" customHeight="1" x14ac:dyDescent="0.25">
      <c r="A7" s="156" t="s">
        <v>54</v>
      </c>
      <c r="B7" s="156"/>
      <c r="C7" s="156"/>
      <c r="D7" s="156"/>
      <c r="E7" s="156"/>
      <c r="F7" s="156"/>
      <c r="G7" s="156"/>
      <c r="H7" s="156"/>
      <c r="I7" s="156"/>
      <c r="J7" s="156"/>
      <c r="K7" s="156"/>
      <c r="L7" s="156"/>
    </row>
    <row r="8" spans="1:12" ht="30" customHeight="1" x14ac:dyDescent="0.25">
      <c r="A8" s="156" t="s">
        <v>60</v>
      </c>
      <c r="B8" s="156"/>
      <c r="C8" s="156"/>
      <c r="D8" s="156"/>
      <c r="E8" s="156"/>
      <c r="F8" s="156"/>
      <c r="G8" s="156"/>
      <c r="H8" s="156"/>
      <c r="I8" s="156"/>
      <c r="J8" s="156"/>
      <c r="K8" s="156"/>
      <c r="L8" s="156"/>
    </row>
    <row r="9" spans="1:12" ht="15" customHeight="1" x14ac:dyDescent="0.25">
      <c r="A9" s="103"/>
      <c r="B9" s="44"/>
      <c r="C9" s="44"/>
      <c r="D9" s="44"/>
      <c r="E9" s="44"/>
      <c r="F9" s="44"/>
      <c r="G9" s="44"/>
      <c r="H9" s="44"/>
      <c r="I9" s="44"/>
      <c r="J9" s="44"/>
      <c r="K9" s="44"/>
      <c r="L9" s="44"/>
    </row>
    <row r="10" spans="1:12" ht="15" customHeight="1" x14ac:dyDescent="0.25">
      <c r="A10" s="154" t="s">
        <v>30</v>
      </c>
      <c r="B10" s="154"/>
      <c r="C10" s="154"/>
      <c r="D10" s="154"/>
      <c r="E10" s="154"/>
      <c r="F10" s="154"/>
      <c r="G10" s="154"/>
      <c r="H10" s="154"/>
      <c r="I10" s="154"/>
      <c r="J10" s="154"/>
      <c r="K10" s="154"/>
      <c r="L10" s="154"/>
    </row>
    <row r="11" spans="1:12" ht="64.5" customHeight="1" x14ac:dyDescent="0.25">
      <c r="A11" s="150" t="s">
        <v>46</v>
      </c>
      <c r="B11" s="150"/>
      <c r="C11" s="150"/>
      <c r="D11" s="150"/>
      <c r="E11" s="150"/>
      <c r="F11" s="150"/>
      <c r="G11" s="150"/>
      <c r="H11" s="150"/>
      <c r="I11" s="150"/>
      <c r="J11" s="150"/>
      <c r="K11" s="150"/>
      <c r="L11" s="150"/>
    </row>
    <row r="12" spans="1:12" ht="45.75" customHeight="1" x14ac:dyDescent="0.25">
      <c r="A12" s="150" t="s">
        <v>31</v>
      </c>
      <c r="B12" s="150"/>
      <c r="C12" s="150"/>
      <c r="D12" s="150"/>
      <c r="E12" s="150"/>
      <c r="F12" s="150"/>
      <c r="G12" s="150"/>
      <c r="H12" s="150"/>
      <c r="I12" s="150"/>
      <c r="J12" s="150"/>
      <c r="K12" s="150"/>
      <c r="L12" s="150"/>
    </row>
    <row r="13" spans="1:12" ht="18" customHeight="1" x14ac:dyDescent="0.25">
      <c r="A13" s="151" t="s">
        <v>47</v>
      </c>
      <c r="B13" s="151"/>
      <c r="C13" s="151"/>
      <c r="D13" s="151"/>
      <c r="E13" s="151"/>
      <c r="F13" s="151"/>
      <c r="G13" s="151"/>
      <c r="H13" s="151"/>
      <c r="I13" s="151"/>
      <c r="J13" s="151"/>
      <c r="K13" s="151"/>
      <c r="L13" s="151"/>
    </row>
    <row r="14" spans="1:12" ht="48.75" customHeight="1" x14ac:dyDescent="0.25">
      <c r="A14" s="150" t="s">
        <v>48</v>
      </c>
      <c r="B14" s="150"/>
      <c r="C14" s="150"/>
      <c r="D14" s="150"/>
      <c r="E14" s="150"/>
      <c r="F14" s="150"/>
      <c r="G14" s="150"/>
      <c r="H14" s="150"/>
      <c r="I14" s="150"/>
      <c r="J14" s="150"/>
      <c r="K14" s="150"/>
      <c r="L14" s="150"/>
    </row>
    <row r="15" spans="1:12" ht="45" customHeight="1" x14ac:dyDescent="0.25">
      <c r="A15" s="150" t="s">
        <v>49</v>
      </c>
      <c r="B15" s="150"/>
      <c r="C15" s="150"/>
      <c r="D15" s="150"/>
      <c r="E15" s="150"/>
      <c r="F15" s="150"/>
      <c r="G15" s="150"/>
      <c r="H15" s="150"/>
      <c r="I15" s="150"/>
      <c r="J15" s="150"/>
      <c r="K15" s="150"/>
      <c r="L15" s="150"/>
    </row>
    <row r="16" spans="1:12" x14ac:dyDescent="0.25">
      <c r="A16" s="150" t="s">
        <v>50</v>
      </c>
      <c r="B16" s="150"/>
      <c r="C16" s="150"/>
      <c r="D16" s="150"/>
      <c r="E16" s="150"/>
      <c r="F16" s="150"/>
      <c r="G16" s="150"/>
      <c r="H16" s="150"/>
      <c r="I16" s="150"/>
      <c r="J16" s="150"/>
      <c r="K16" s="150"/>
      <c r="L16" s="150"/>
    </row>
    <row r="17" spans="1:13" ht="62.25" customHeight="1" x14ac:dyDescent="0.25">
      <c r="A17" s="157" t="s">
        <v>61</v>
      </c>
      <c r="B17" s="150"/>
      <c r="C17" s="150"/>
      <c r="D17" s="150"/>
      <c r="E17" s="150"/>
      <c r="F17" s="150"/>
      <c r="G17" s="150"/>
      <c r="H17" s="150"/>
      <c r="I17" s="150"/>
      <c r="J17" s="150"/>
      <c r="K17" s="150"/>
      <c r="L17" s="150"/>
    </row>
    <row r="18" spans="1:13" ht="33" customHeight="1" x14ac:dyDescent="0.25">
      <c r="A18" s="150" t="s">
        <v>51</v>
      </c>
      <c r="B18" s="150"/>
      <c r="C18" s="150"/>
      <c r="D18" s="150"/>
      <c r="E18" s="150"/>
      <c r="F18" s="150"/>
      <c r="G18" s="150"/>
      <c r="H18" s="150"/>
      <c r="I18" s="150"/>
      <c r="J18" s="150"/>
      <c r="K18" s="150"/>
      <c r="L18" s="150"/>
    </row>
    <row r="19" spans="1:13" ht="46.5" customHeight="1" x14ac:dyDescent="0.25">
      <c r="A19" s="150" t="s">
        <v>62</v>
      </c>
      <c r="B19" s="150"/>
      <c r="C19" s="150"/>
      <c r="D19" s="150"/>
      <c r="E19" s="150"/>
      <c r="F19" s="150"/>
      <c r="G19" s="150"/>
      <c r="H19" s="150"/>
      <c r="I19" s="150"/>
      <c r="J19" s="150"/>
      <c r="K19" s="150"/>
      <c r="L19" s="150"/>
    </row>
    <row r="20" spans="1:13" ht="15" customHeight="1" x14ac:dyDescent="0.25">
      <c r="A20" s="153"/>
      <c r="B20" s="153"/>
      <c r="C20" s="153"/>
      <c r="D20" s="153"/>
      <c r="E20" s="153"/>
      <c r="F20" s="153"/>
      <c r="G20" s="153"/>
      <c r="H20" s="153"/>
      <c r="I20" s="153"/>
      <c r="J20" s="153"/>
      <c r="K20" s="153"/>
      <c r="L20" s="153"/>
    </row>
    <row r="21" spans="1:13" ht="30" customHeight="1" x14ac:dyDescent="0.25">
      <c r="A21" s="149" t="s">
        <v>106</v>
      </c>
      <c r="B21" s="149"/>
      <c r="C21" s="149"/>
      <c r="D21" s="149"/>
      <c r="E21" s="149"/>
      <c r="F21" s="149"/>
      <c r="G21" s="149"/>
      <c r="H21" s="149"/>
      <c r="I21" s="149"/>
      <c r="J21" s="149"/>
      <c r="K21" s="149"/>
      <c r="L21" s="65" t="s">
        <v>105</v>
      </c>
      <c r="M21" s="65"/>
    </row>
    <row r="23" spans="1:13" ht="30" customHeight="1" x14ac:dyDescent="0.25">
      <c r="A23" s="149" t="s">
        <v>107</v>
      </c>
      <c r="B23" s="149"/>
      <c r="C23" s="149"/>
      <c r="D23" s="149"/>
      <c r="E23" s="149"/>
      <c r="F23" s="149"/>
      <c r="G23" s="149"/>
      <c r="H23" s="149"/>
      <c r="I23" s="149"/>
      <c r="J23" s="149"/>
      <c r="K23" s="149"/>
      <c r="L23" s="65" t="s">
        <v>105</v>
      </c>
      <c r="M23" s="65"/>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E4" sqref="E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20" t="s">
        <v>100</v>
      </c>
      <c r="E1" s="120"/>
    </row>
    <row r="2" spans="1:8" ht="15" customHeight="1" x14ac:dyDescent="0.25">
      <c r="A2" s="138" t="s">
        <v>35</v>
      </c>
      <c r="B2" s="138"/>
      <c r="C2" s="138"/>
      <c r="D2" s="138"/>
      <c r="E2" s="138"/>
      <c r="F2" s="45"/>
      <c r="G2" s="45"/>
      <c r="H2" s="45"/>
    </row>
    <row r="3" spans="1:8" ht="15" customHeight="1" x14ac:dyDescent="0.25">
      <c r="A3" s="148" t="s">
        <v>127</v>
      </c>
      <c r="B3" s="148"/>
      <c r="C3" s="148"/>
      <c r="D3" s="69" t="str">
        <f>'Информация для раскрытия'!$B$3</f>
        <v>февраль</v>
      </c>
      <c r="E3" s="37" t="str">
        <f>'Информация для раскрытия'!C3</f>
        <v>2023 г.</v>
      </c>
      <c r="F3" s="45"/>
      <c r="G3" s="45"/>
      <c r="H3" s="45"/>
    </row>
    <row r="4" spans="1:8" ht="9.75" customHeight="1" x14ac:dyDescent="0.25">
      <c r="A4" s="102"/>
      <c r="B4" s="102"/>
      <c r="C4" s="102"/>
      <c r="D4" s="63"/>
      <c r="E4" s="37"/>
      <c r="F4" s="45"/>
      <c r="G4" s="45"/>
      <c r="H4" s="45"/>
    </row>
    <row r="5" spans="1:8" ht="16.5" customHeight="1" x14ac:dyDescent="0.25">
      <c r="A5" s="140" t="s">
        <v>4</v>
      </c>
      <c r="B5" s="140" t="s">
        <v>5</v>
      </c>
      <c r="C5" s="140" t="s">
        <v>25</v>
      </c>
      <c r="D5" s="159" t="s">
        <v>32</v>
      </c>
      <c r="E5" s="159"/>
    </row>
    <row r="6" spans="1:8" ht="18" customHeight="1" x14ac:dyDescent="0.25">
      <c r="A6" s="141"/>
      <c r="B6" s="141"/>
      <c r="C6" s="141"/>
      <c r="D6" s="159"/>
      <c r="E6" s="159"/>
    </row>
    <row r="7" spans="1:8" x14ac:dyDescent="0.25">
      <c r="A7" s="46">
        <v>1</v>
      </c>
      <c r="B7" s="47" t="s">
        <v>40</v>
      </c>
      <c r="C7" s="48">
        <f>+C8+C9+C10</f>
        <v>0</v>
      </c>
      <c r="D7" s="160"/>
      <c r="E7" s="160"/>
    </row>
    <row r="8" spans="1:8" x14ac:dyDescent="0.25">
      <c r="A8" s="49" t="s">
        <v>42</v>
      </c>
      <c r="B8" s="50" t="s">
        <v>66</v>
      </c>
      <c r="C8" s="51">
        <v>0</v>
      </c>
      <c r="D8" s="161"/>
      <c r="E8" s="161"/>
    </row>
    <row r="9" spans="1:8" ht="15" customHeight="1" x14ac:dyDescent="0.25">
      <c r="A9" s="49" t="s">
        <v>43</v>
      </c>
      <c r="B9" s="50" t="s">
        <v>45</v>
      </c>
      <c r="C9" s="51">
        <v>0</v>
      </c>
      <c r="D9" s="161"/>
      <c r="E9" s="161"/>
    </row>
    <row r="10" spans="1:8" ht="33" customHeight="1" x14ac:dyDescent="0.25">
      <c r="A10" s="49" t="s">
        <v>44</v>
      </c>
      <c r="B10" s="50" t="s">
        <v>41</v>
      </c>
      <c r="C10" s="51">
        <v>0</v>
      </c>
      <c r="D10" s="161"/>
      <c r="E10" s="161"/>
    </row>
    <row r="11" spans="1:8" x14ac:dyDescent="0.25">
      <c r="A11" s="46">
        <v>2</v>
      </c>
      <c r="B11" s="47" t="s">
        <v>84</v>
      </c>
      <c r="C11" s="48">
        <f>+C12+C13+C14</f>
        <v>0</v>
      </c>
      <c r="D11" s="160"/>
      <c r="E11" s="160"/>
    </row>
    <row r="12" spans="1:8" x14ac:dyDescent="0.25">
      <c r="A12" s="49" t="s">
        <v>63</v>
      </c>
      <c r="B12" s="50" t="s">
        <v>66</v>
      </c>
      <c r="C12" s="51">
        <v>0</v>
      </c>
      <c r="D12" s="161"/>
      <c r="E12" s="161"/>
    </row>
    <row r="13" spans="1:8" ht="15" customHeight="1" x14ac:dyDescent="0.25">
      <c r="A13" s="49" t="s">
        <v>64</v>
      </c>
      <c r="B13" s="50" t="s">
        <v>45</v>
      </c>
      <c r="C13" s="51">
        <v>0</v>
      </c>
      <c r="D13" s="161"/>
      <c r="E13" s="161"/>
    </row>
    <row r="14" spans="1:8" ht="30" customHeight="1" x14ac:dyDescent="0.25">
      <c r="A14" s="49" t="s">
        <v>65</v>
      </c>
      <c r="B14" s="50" t="s">
        <v>41</v>
      </c>
      <c r="C14" s="51">
        <v>0</v>
      </c>
      <c r="D14" s="161"/>
      <c r="E14" s="161"/>
    </row>
    <row r="15" spans="1:8" x14ac:dyDescent="0.25">
      <c r="A15" s="46">
        <v>3</v>
      </c>
      <c r="B15" s="47" t="s">
        <v>80</v>
      </c>
      <c r="C15" s="48">
        <f>+C16+C17+C18</f>
        <v>0</v>
      </c>
      <c r="D15" s="160"/>
      <c r="E15" s="160"/>
    </row>
    <row r="16" spans="1:8" ht="33" customHeight="1" x14ac:dyDescent="0.25">
      <c r="A16" s="49" t="s">
        <v>67</v>
      </c>
      <c r="B16" s="50" t="s">
        <v>66</v>
      </c>
      <c r="C16" s="51">
        <v>0</v>
      </c>
      <c r="D16" s="161"/>
      <c r="E16" s="161"/>
    </row>
    <row r="17" spans="1:5" ht="45.75" customHeight="1" x14ac:dyDescent="0.25">
      <c r="A17" s="49" t="s">
        <v>68</v>
      </c>
      <c r="B17" s="50" t="s">
        <v>45</v>
      </c>
      <c r="C17" s="51">
        <v>0</v>
      </c>
      <c r="D17" s="161"/>
      <c r="E17" s="161"/>
    </row>
    <row r="18" spans="1:5" ht="32.25" customHeight="1" x14ac:dyDescent="0.25">
      <c r="A18" s="49" t="s">
        <v>69</v>
      </c>
      <c r="B18" s="50" t="s">
        <v>41</v>
      </c>
      <c r="C18" s="51">
        <v>0</v>
      </c>
      <c r="D18" s="161"/>
      <c r="E18" s="161"/>
    </row>
    <row r="19" spans="1:5" s="35" customFormat="1" x14ac:dyDescent="0.25">
      <c r="A19" s="46">
        <v>4</v>
      </c>
      <c r="B19" s="47" t="s">
        <v>71</v>
      </c>
      <c r="C19" s="48">
        <f>+C20+C21+C22</f>
        <v>0</v>
      </c>
      <c r="D19" s="160"/>
      <c r="E19" s="160"/>
    </row>
    <row r="20" spans="1:5" ht="15" customHeight="1" x14ac:dyDescent="0.25">
      <c r="A20" s="49" t="s">
        <v>85</v>
      </c>
      <c r="B20" s="50" t="s">
        <v>66</v>
      </c>
      <c r="C20" s="51">
        <v>0</v>
      </c>
      <c r="D20" s="161"/>
      <c r="E20" s="161"/>
    </row>
    <row r="21" spans="1:5" ht="15" customHeight="1" x14ac:dyDescent="0.25">
      <c r="A21" s="49" t="s">
        <v>86</v>
      </c>
      <c r="B21" s="50" t="s">
        <v>45</v>
      </c>
      <c r="C21" s="51">
        <v>0</v>
      </c>
      <c r="D21" s="161"/>
      <c r="E21" s="161"/>
    </row>
    <row r="22" spans="1:5" ht="31.5" customHeight="1" x14ac:dyDescent="0.25">
      <c r="A22" s="49" t="s">
        <v>87</v>
      </c>
      <c r="B22" s="50" t="s">
        <v>41</v>
      </c>
      <c r="C22" s="51">
        <v>0</v>
      </c>
      <c r="D22" s="161"/>
      <c r="E22" s="161"/>
    </row>
    <row r="23" spans="1:5" s="35" customFormat="1" x14ac:dyDescent="0.25">
      <c r="A23" s="46">
        <v>5</v>
      </c>
      <c r="B23" s="47" t="s">
        <v>70</v>
      </c>
      <c r="C23" s="48">
        <f>+C24+C25+C26</f>
        <v>0</v>
      </c>
      <c r="D23" s="160"/>
      <c r="E23" s="160"/>
    </row>
    <row r="24" spans="1:5" ht="15" customHeight="1" x14ac:dyDescent="0.25">
      <c r="A24" s="49" t="s">
        <v>88</v>
      </c>
      <c r="B24" s="50" t="s">
        <v>66</v>
      </c>
      <c r="C24" s="51">
        <v>0</v>
      </c>
      <c r="D24" s="161"/>
      <c r="E24" s="161"/>
    </row>
    <row r="25" spans="1:5" ht="15" customHeight="1" x14ac:dyDescent="0.25">
      <c r="A25" s="49" t="s">
        <v>89</v>
      </c>
      <c r="B25" s="50" t="s">
        <v>45</v>
      </c>
      <c r="C25" s="51">
        <v>0</v>
      </c>
      <c r="D25" s="161"/>
      <c r="E25" s="161"/>
    </row>
    <row r="26" spans="1:5" ht="32.25" customHeight="1" x14ac:dyDescent="0.25">
      <c r="A26" s="49" t="s">
        <v>90</v>
      </c>
      <c r="B26" s="50" t="s">
        <v>41</v>
      </c>
      <c r="C26" s="51">
        <v>0</v>
      </c>
      <c r="D26" s="162"/>
      <c r="E26" s="163"/>
    </row>
    <row r="27" spans="1:5" s="52" customFormat="1" x14ac:dyDescent="0.2">
      <c r="A27" s="158" t="s">
        <v>101</v>
      </c>
      <c r="B27" s="158"/>
      <c r="C27" s="158"/>
      <c r="D27" s="158"/>
      <c r="E27" s="158"/>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20" t="s">
        <v>100</v>
      </c>
      <c r="F1" s="120"/>
    </row>
    <row r="2" spans="1:10" s="12" customFormat="1" ht="20.100000000000001" customHeight="1" x14ac:dyDescent="0.25">
      <c r="A2" s="166" t="s">
        <v>38</v>
      </c>
      <c r="B2" s="166"/>
      <c r="C2" s="166"/>
      <c r="D2" s="166"/>
      <c r="E2" s="166"/>
      <c r="F2" s="166"/>
    </row>
    <row r="3" spans="1:10" s="12" customFormat="1" ht="20.100000000000001" customHeight="1" x14ac:dyDescent="0.25">
      <c r="A3" s="58" t="s">
        <v>39</v>
      </c>
      <c r="B3" s="70" t="str">
        <f>+'5)'!D3</f>
        <v>февраль</v>
      </c>
      <c r="C3" s="59" t="str">
        <f>+'5)'!$E$3</f>
        <v>2023 г.</v>
      </c>
      <c r="D3" s="60" t="s">
        <v>56</v>
      </c>
      <c r="E3" s="62"/>
      <c r="J3" s="62" t="s">
        <v>56</v>
      </c>
    </row>
    <row r="4" spans="1:10" ht="18" customHeight="1" x14ac:dyDescent="0.25"/>
    <row r="5" spans="1:10" ht="20.100000000000001" customHeight="1" x14ac:dyDescent="0.25">
      <c r="A5" s="53" t="s">
        <v>93</v>
      </c>
      <c r="B5" s="165" t="s">
        <v>58</v>
      </c>
      <c r="C5" s="165" t="s">
        <v>81</v>
      </c>
      <c r="D5" s="165" t="s">
        <v>55</v>
      </c>
      <c r="E5" s="164" t="s">
        <v>108</v>
      </c>
      <c r="F5" s="164" t="s">
        <v>109</v>
      </c>
    </row>
    <row r="6" spans="1:10" ht="20.100000000000001" customHeight="1" x14ac:dyDescent="0.25">
      <c r="A6" s="53" t="s">
        <v>36</v>
      </c>
      <c r="B6" s="165"/>
      <c r="C6" s="165"/>
      <c r="D6" s="165"/>
      <c r="E6" s="165"/>
      <c r="F6" s="165"/>
    </row>
    <row r="7" spans="1:10" ht="20.100000000000001" customHeight="1" x14ac:dyDescent="0.25">
      <c r="A7" s="53" t="s">
        <v>91</v>
      </c>
      <c r="B7" s="165"/>
      <c r="C7" s="165"/>
      <c r="D7" s="165"/>
      <c r="E7" s="165"/>
      <c r="F7" s="165"/>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февраль_2023 г.</v>
      </c>
      <c r="B10" s="76">
        <v>248884</v>
      </c>
      <c r="C10" s="86">
        <f>D10/B10</f>
        <v>2.9354799826425162</v>
      </c>
      <c r="D10" s="77">
        <v>730594</v>
      </c>
      <c r="E10" s="77">
        <v>146118.79999999999</v>
      </c>
      <c r="F10" s="77">
        <f>D10+E10</f>
        <v>876712.8</v>
      </c>
    </row>
    <row r="12" spans="1:10" ht="17.25" customHeight="1" x14ac:dyDescent="0.25">
      <c r="A12" s="167" t="s">
        <v>128</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2" sqref="F2"/>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6" t="s">
        <v>110</v>
      </c>
      <c r="B1" s="166"/>
      <c r="C1" s="166"/>
      <c r="D1" s="166"/>
      <c r="E1" s="166"/>
      <c r="F1" s="166"/>
      <c r="G1" s="166"/>
      <c r="H1" s="166"/>
      <c r="I1" s="166"/>
      <c r="J1" s="166"/>
      <c r="K1" s="168" t="s">
        <v>100</v>
      </c>
      <c r="L1" s="168"/>
    </row>
    <row r="2" spans="1:12" s="12" customFormat="1" ht="20.100000000000001" customHeight="1" x14ac:dyDescent="0.25">
      <c r="D2" s="60" t="s">
        <v>56</v>
      </c>
      <c r="E2" s="58" t="s">
        <v>39</v>
      </c>
      <c r="F2" s="70" t="str">
        <f>+'Информация для раскрытия'!$B$3</f>
        <v>февраль</v>
      </c>
      <c r="G2" s="59" t="str">
        <f>+'5)'!$E$3</f>
        <v>2023 г.</v>
      </c>
      <c r="J2" s="62"/>
    </row>
    <row r="4" spans="1:12" ht="27" customHeight="1" x14ac:dyDescent="0.2">
      <c r="A4" s="169" t="s">
        <v>111</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70" t="s">
        <v>112</v>
      </c>
      <c r="B1" s="170"/>
      <c r="C1" s="170"/>
      <c r="D1" s="170"/>
      <c r="E1" s="170"/>
      <c r="F1" s="170"/>
      <c r="G1" s="170"/>
      <c r="H1" s="170"/>
      <c r="I1" s="170"/>
      <c r="J1" s="170"/>
      <c r="K1" s="171" t="s">
        <v>100</v>
      </c>
      <c r="L1" s="171"/>
    </row>
    <row r="4" spans="1:12" ht="15.75" x14ac:dyDescent="0.25">
      <c r="A4" s="73" t="s">
        <v>114</v>
      </c>
      <c r="B4" s="74" t="s">
        <v>118</v>
      </c>
      <c r="D4" s="172"/>
      <c r="E4" s="172"/>
    </row>
    <row r="6" spans="1:12" x14ac:dyDescent="0.2">
      <c r="A6" s="73" t="s">
        <v>113</v>
      </c>
      <c r="B6" s="74"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OSe12BCkwfsPOe5kPo9gCY+pcKRhOt1fZCmCrfVQOY0=</DigestValue>
    </Reference>
    <Reference Type="http://www.w3.org/2000/09/xmldsig#Object" URI="#idOfficeObject">
      <DigestMethod Algorithm="urn:ietf:params:xml:ns:cpxmlsec:algorithms:gostr34112012-256"/>
      <DigestValue>Dzl58XRbJNvmwkRNDND7/sSfwqXIB6YdYXjADK7XlqI=</DigestValue>
    </Reference>
    <Reference Type="http://uri.etsi.org/01903#SignedProperties" URI="#idSignedProperties">
      <Transforms>
        <Transform Algorithm="http://www.w3.org/TR/2001/REC-xml-c14n-20010315"/>
      </Transforms>
      <DigestMethod Algorithm="urn:ietf:params:xml:ns:cpxmlsec:algorithms:gostr34112012-256"/>
      <DigestValue>Gw7aHRD30FRJ+dLTumaG9GYTXaYqGpaRCfZ4ORtbWgw=</DigestValue>
    </Reference>
    <Reference Type="http://www.w3.org/2000/09/xmldsig#Object" URI="#idValidSigLnImg">
      <DigestMethod Algorithm="urn:ietf:params:xml:ns:cpxmlsec:algorithms:gostr34112012-256"/>
      <DigestValue>qmYb8QovHqkwRaQpgyTm87NUOOa2iyVjhwDqZa1AYbA=</DigestValue>
    </Reference>
    <Reference Type="http://www.w3.org/2000/09/xmldsig#Object" URI="#idInvalidSigLnImg">
      <DigestMethod Algorithm="urn:ietf:params:xml:ns:cpxmlsec:algorithms:gostr34112012-256"/>
      <DigestValue>JhjiDKdGtG5ooBg4gpmANkKeYe7jocTNyCkX8noVeaw=</DigestValue>
    </Reference>
  </SignedInfo>
  <SignatureValue>xtpWlu/vXSFO4rVEvrbCT5WzWpJBZvTU6OlrVC3X4pNsx71OseakldGo50HsSIrs
lK+CS9gEFoKYElD0A1oCBQ==</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El/6QR//KkX8qmvxfV4c+khpe6E=</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AOzctWi25zadsJVOZiATs6dmwqs=</DigestValue>
      </Reference>
      <Reference URI="/xl/media/image1.emf?ContentType=image/x-emf">
        <DigestMethod Algorithm="http://www.w3.org/2000/09/xmldsig#sha1"/>
        <DigestValue>wLiOeBsH4fCRSJ4Tpncl0gybsUo=</DigestValue>
      </Reference>
      <Reference URI="/xl/printerSettings/printerSettings1.bin?ContentType=application/vnd.openxmlformats-officedocument.spreadsheetml.printerSettings">
        <DigestMethod Algorithm="http://www.w3.org/2000/09/xmldsig#sha1"/>
        <DigestValue>s8wEPSYVx95HV+5kYBdwhLiLrhg=</DigestValue>
      </Reference>
      <Reference URI="/xl/printerSettings/printerSettings2.bin?ContentType=application/vnd.openxmlformats-officedocument.spreadsheetml.printerSettings">
        <DigestMethod Algorithm="http://www.w3.org/2000/09/xmldsig#sha1"/>
        <DigestValue>7AOad5BhZMuH9MDUfo+fFGAa5Ko=</DigestValue>
      </Reference>
      <Reference URI="/xl/printerSettings/printerSettings3.bin?ContentType=application/vnd.openxmlformats-officedocument.spreadsheetml.printerSettings">
        <DigestMethod Algorithm="http://www.w3.org/2000/09/xmldsig#sha1"/>
        <DigestValue>s8wEPSYVx95HV+5kYBdwhLiLrhg=</DigestValue>
      </Reference>
      <Reference URI="/xl/printerSettings/printerSettings4.bin?ContentType=application/vnd.openxmlformats-officedocument.spreadsheetml.printerSettings">
        <DigestMethod Algorithm="http://www.w3.org/2000/09/xmldsig#sha1"/>
        <DigestValue>s8wEPSYVx95HV+5kYBdwhLiLrhg=</DigestValue>
      </Reference>
      <Reference URI="/xl/printerSettings/printerSettings5.bin?ContentType=application/vnd.openxmlformats-officedocument.spreadsheetml.printerSettings">
        <DigestMethod Algorithm="http://www.w3.org/2000/09/xmldsig#sha1"/>
        <DigestValue>8N4R2RXoTz1qTPasAypFBA+X+dg=</DigestValue>
      </Reference>
      <Reference URI="/xl/printerSettings/printerSettings6.bin?ContentType=application/vnd.openxmlformats-officedocument.spreadsheetml.printerSettings">
        <DigestMethod Algorithm="http://www.w3.org/2000/09/xmldsig#sha1"/>
        <DigestValue>7AOad5BhZMuH9MDUfo+fFGAa5Ko=</DigestValue>
      </Reference>
      <Reference URI="/xl/printerSettings/printerSettings7.bin?ContentType=application/vnd.openxmlformats-officedocument.spreadsheetml.printerSettings">
        <DigestMethod Algorithm="http://www.w3.org/2000/09/xmldsig#sha1"/>
        <DigestValue>7AOad5BhZMuH9MDUfo+fFGAa5Ko=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BP95oY+taQ9cv/kpvHhwnzwSYSQ=</DigestValue>
      </Reference>
      <Reference URI="/xl/styles.xml?ContentType=application/vnd.openxmlformats-officedocument.spreadsheetml.styles+xml">
        <DigestMethod Algorithm="http://www.w3.org/2000/09/xmldsig#sha1"/>
        <DigestValue>KOYOI2NPA2+FlEYNz4U3EykcRVA=</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vq3JPJIJBjgA1ni8xmyTTtzVVbo=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sT5ycf7sACSCvjAOMl1dl4GW9zY=</DigestValue>
      </Reference>
      <Reference URI="/xl/worksheets/sheet2.xml?ContentType=application/vnd.openxmlformats-officedocument.spreadsheetml.worksheet+xml">
        <DigestMethod Algorithm="http://www.w3.org/2000/09/xmldsig#sha1"/>
        <DigestValue>wTvk1xuuCcQuu/pZVVNidqhrJDU=</DigestValue>
      </Reference>
      <Reference URI="/xl/worksheets/sheet3.xml?ContentType=application/vnd.openxmlformats-officedocument.spreadsheetml.worksheet+xml">
        <DigestMethod Algorithm="http://www.w3.org/2000/09/xmldsig#sha1"/>
        <DigestValue>2O+V9BwdW6eAY8mLPvn+L2yLBv8=</DigestValue>
      </Reference>
      <Reference URI="/xl/worksheets/sheet4.xml?ContentType=application/vnd.openxmlformats-officedocument.spreadsheetml.worksheet+xml">
        <DigestMethod Algorithm="http://www.w3.org/2000/09/xmldsig#sha1"/>
        <DigestValue>6EUtXIF+npEPdDdKKmyS3FTttj4=</DigestValue>
      </Reference>
      <Reference URI="/xl/worksheets/sheet5.xml?ContentType=application/vnd.openxmlformats-officedocument.spreadsheetml.worksheet+xml">
        <DigestMethod Algorithm="http://www.w3.org/2000/09/xmldsig#sha1"/>
        <DigestValue>ft15slxU2yH4xtrGYxtPYsrWIh8=</DigestValue>
      </Reference>
      <Reference URI="/xl/worksheets/sheet6.xml?ContentType=application/vnd.openxmlformats-officedocument.spreadsheetml.worksheet+xml">
        <DigestMethod Algorithm="http://www.w3.org/2000/09/xmldsig#sha1"/>
        <DigestValue>j4vG0PM/8wzn0T9OYl8VEdStdDI=</DigestValue>
      </Reference>
      <Reference URI="/xl/worksheets/sheet7.xml?ContentType=application/vnd.openxmlformats-officedocument.spreadsheetml.worksheet+xml">
        <DigestMethod Algorithm="http://www.w3.org/2000/09/xmldsig#sha1"/>
        <DigestValue>MSRI9X3btRHBcV6X3ke7RAgL0Gw=</DigestValue>
      </Reference>
      <Reference URI="/xl/worksheets/sheet8.xml?ContentType=application/vnd.openxmlformats-officedocument.spreadsheetml.worksheet+xml">
        <DigestMethod Algorithm="http://www.w3.org/2000/09/xmldsig#sha1"/>
        <DigestValue>F2EDwbz9OpSprQcXrQ4tpnsHjZQ=</DigestValue>
      </Reference>
      <Reference URI="/xl/worksheets/sheet9.xml?ContentType=application/vnd.openxmlformats-officedocument.spreadsheetml.worksheet+xml">
        <DigestMethod Algorithm="http://www.w3.org/2000/09/xmldsig#sha1"/>
        <DigestValue>AuLvwkFGcq5RflKwWzELzghbqsY=</DigestValue>
      </Reference>
    </Manifest>
    <SignatureProperties>
      <SignatureProperty Id="idSignatureTime" Target="#idPackageSignature">
        <mdssi:SignatureTime xmlns:mdssi="http://schemas.openxmlformats.org/package/2006/digital-signature">
          <mdssi:Format>YYYY-MM-DDThh:mm:ssTZD</mdssi:Format>
          <mdssi:Value>2023-03-23T05:33:12Z</mdssi:Value>
        </mdssi:SignatureTime>
      </SignatureProperty>
    </SignatureProperties>
  </Object>
  <Object Id="idOfficeObject">
    <SignatureProperties>
      <SignatureProperty Id="idOfficeV1Details" Target="#idPackageSignature">
        <SignatureInfoV1 xmlns="http://schemas.microsoft.com/office/2006/digsig">
          <SetupID>{E30650BF-4398-4E58-81EA-C17A30E344BE}</SetupID>
          <SignatureText/>
          <SignatureImage>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2023-03-23T05:33:12Z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zGwAAtQ0AACBFTUYAAAEAAAEBAMs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c6++n8AABMAFAAAAAAAMG7+vvp/AAAgQjr9+n8AACiFzr76fwAAAAAAAAAAAAAgQjr9+n8AABm7b3Y3AAAAAAAAAAAAAACSUZLzaI4AALNVSL76fwAASAAAAAAAAADUWf6++n8AAIBxB7/6fwAA8Fv+vgAAAAABAAAAAAAAADBu/r76fwAAAAA6/fp/AAAAAAAAAAAAAAAAAAA3AAAAwRQ7/Pp/AAAAAAAAAAAAAAAAAAAAAAAAQD+no4EBAAB4vW92NwAAAHALAAAAAAAAAAAAAAAAAAAAAAAAAAAAAAAAAAAAAAAA8LxvdjcAAAA/fc6+ZHYACAAAAAAlAAAADAAAAAEAAAAYAAAADAAAAAAAAAISAAAADAAAAAEAAAAeAAAAGAAAAL8AAAAEAAAA9wAAABEAAAAlAAAADAAAAAEAAABUAAAAiAAAAMAAAAAEAAAA9QAAABAAAAABAAAAVZXbQV9C20HAAAAABAAAAAoAAABMAAAAAAAAAAAAAAAAAAAA//////////9gAAAAMgAzAC4AMAAz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MNS/Pp/AAAJAAAAAQAAAEiOXvz6fwAAAAAAAAAAAAAAAAAAAAAAAD4AAAAAAAAARgcAAHQBAAAAAAAAAAAAAAAAAAAAAAAAwguS82iOAAB0AQAA0QUAAIApc7KBAQAAAAAAAAAAAABAP6ejgQEAALDnb3YAAAAAYNkMqYEBAAAHAAAAAAAAAJDdp6OBAQAA7OZvdjcAAABA5292NwAAAMEUO/z6fwAAWehvdjcAAAA5YTb/AAAAAOArwpiBAQAAAQAAAAEAAADs5m92NwAAAAcAAAAAAAAAAAAAAAAAAAAAAAAAAAAAAAAAAAAAAAAAcHEHv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w1L8+n8AAPDPSKCBAQAASI5e/Pp/AAAAAAAAAAAAAAAAAAAAAAAA8CuWq4EBAAACAAAAAAAAAAAAAAAAAAAAAAAAAAAAAABSfpLzaI4AACBRkaOBAQAAgIDrq4EBAAAAAAAAAAAAAEA/p6OBAQAAOJpvdgAAAADg////AAAAAAYAAAAAAAAAAwAAAAAAAABcmW92NwAAALCZb3Y3AAAAwRQ7/Pp/AAD/////AAAAAPAMQ74AAAAA/v////////9zjEO++n8AAFyZb3Y3AAAABgAAAPp/AAAAAAAAAAAAAAAAAAAAAAAAAAAAAAAAAAD0tBv9ZHYACAAAAAAlAAAADAAAAAMAAAAYAAAADAAAAAAAAAISAAAADAAAAAEAAAAWAAAADAAAAAgAAABUAAAAVAAAAAoAAAAnAAAAHgAAAEoAAAABAAAAVZXbQV9C20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LU+QT8AAAAAAAAAAMclQT8AACRCAADIQSQAAAAkAAAAtT5BPwAAAAAAAAAAxyVBPwAAJEIAAMhBBAAAAHMAAAAMAAAAAAAAAA0AAAAQAAAAKQAAABkAAABSAAAAcAEAAAQAAAAQAAAABwAAAAAAAAAAAAAAvAIAAAAAAMwHAgIiUwB5AHMAdABlAG0AAAAAAAAAAAAAAAAAAAAAAAAAAAAAAAAAAAAAAAAAAAAAAAAAAAAAAAAAAAAAAAAAAAAAAAAAAACwcW92NwAAAMhBHP36fwAAAgAAAAAAAABCAAAAAAAAAAAAAAAAAAAAACk4+QAAAAAAAAAAAAAAAP7/////////BQAgAABAAAA0FQAAgQEAAAsAAAAAAAAADAAAMP///38AAAAgCQAAAAAAAAAAAAAAAAAAAAAAAADeBvEAAAAAAEgGAAA0FQAAAgAgAABAAAAAAAAAAAAAAM/0zEuD7V9DoTn0dMuUAxKoVTj5+n8AALBxb3Y3AAAAhAAAAAAAAACEAAAAAQEIABAAAAAFACAAAEAAADQVAACBAQAAKAAAAAsAAAAAAAAADAAAMP///38AAAAgCQAAAAAAAAB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FUAAABcAAAAAQAAAFWV20FfQttBCgAAAFAAAAAMAAAATAAAAAAAAAAAAAAAAAAAAP//////////ZAAAAB0ELgASBC4ALwRABD4ESAQ1BD0EOgQ+BAgAAAADAAAABg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cAAAABIENQQ0BEMESQQ4BDkEIABNBDoEPgQ9BD4EPAQ4BEEEQgQAAAY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VZXbQV9C20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BzGwAAtQ0AACBFTUYAAAEA0AQBANE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r4/AAAAAcKDQcKDQcJDQ4WMShFrjFU1TJV1gECBAIDBAECBQoRKyZBowsTMQAAAAAAfqbJd6PIeqDCQFZ4JTd0Lk/HMVPSGy5uFiE4GypVJ0KnHjN9AAAB+PwAAACcz+7S6ffb7fnC0t1haH0hMm8aLXIuT8ggOIwoRKslP58cK08AAAEAAAAAAMHg9P///////////+bm5k9SXjw/SzBRzTFU0y1NwSAyVzFGXwEBAvj8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XOvvp/AAATABQAAAAAADBu/r76fwAAIEI6/fp/AAAohc6++n8AAAAAAAAAAAAAIEI6/fp/AAAZu292NwAAAAAAAAAAAAAAklGS82iOAACzVUi++n8AAEgAAAAAAAAA1Fn+vvp/AACAcQe/+n8AAPBb/r4AAAAAAQAAAAAAAAAwbv6++n8AAAAAOv36fwAAAAAAAAAAAAAAAAAANwAAAMEUO/z6fwAAAAAAAAAAAAAAAAAAAAAAAEA/p6OBAQAAeL1vdjcAAABwCwAAAAAAAAAAAAAAAAAAAAAAAAAAAAAAAAAAAAAAAPC8b3Y3AAAAP33OvmR2AAgAAAAAJQAAAAwAAAABAAAAGAAAAAwAAAD/AAACEgAAAAwAAAABAAAAHgAAABgAAAAiAAAABAAAALYAAAARAAAAJQAAAAwAAAABAAAAVAAAANwAAAAjAAAABAAAALQAAAAQAAAAAQAAAFWV20FfQtt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DUvz6fwAACQAAAAEAAABIjl78+n8AAAAAAAAAAAAAAAAAAAAAAAA+AAAAAAAAAEYHAAB0AQAAAAAAAAAAAAAAAAAAAAAAAMILkvNojgAAdAEAANEFAACAKXOygQEAAAAAAAAAAAAAQD+no4EBAACw5292AAAAAGDZDKmBAQAABwAAAAAAAACQ3aejgQEAAOzmb3Y3AAAAQOdvdjcAAADBFDv8+n8AAFnob3Y3AAAAOWE2/wAAAADgK8KYgQEAAAEAAAABAAAA7OZvdjcAAAAHAAAAAAAAAAAAAAAAAAAAAAAAAAAAAAAAAAAAAAAAAHBxB79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MNS/Pp/AADwz0iggQEAAEiOXvz6fwAAAAAAAAAAAAAAAAAAAAAAAPArlquBAQAAAgAAAAAAAAAAAAAAAAAAAAAAAAAAAAAAUn6S82iOAAAgUZGjgQEAAICA66uBAQAAAAAAAAAAAABAP6ejgQEAADiab3YAAAAA4P///wAAAAAGAAAAAAAAAAMAAAAAAAAAXJlvdjcAAACwmW92NwAAAMEUO/z6fwAA/////wAAAADwDEO+AAAAAP7/////////c4xDvvp/AABcmW92NwAAAAYAAAD6fwAAAAAAAAAAAAAAAAAAAAAAAAAAAAAAAAAA9LQb/WR2AAgAAAAAJQAAAAwAAAADAAAAGAAAAAwAAAAAAAACEgAAAAwAAAABAAAAFgAAAAwAAAAIAAAAVAAAAFQAAAAKAAAAJwAAAB4AAABKAAAAAQAAAFWV20FfQtt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1PkE/AAAAAAAAAADHJUE/AAAkQgAAyEEkAAAAJAAAALU+QT8AAAAAAAAAAMclQT8AACRCAADIQQQAAABzAAAADAAAAAAAAAANAAAAEAAAACkAAAAZAAAAUgAAAHABAAAEAAAAEAAAAAcAAAAAAAAAAAAAALwCAAAAAADMBwICIlMAeQBzAHQAZQBtAAAAAAAAAAAAAAAAAAAAAAAAAAAAAAAAAAAAAAAAAAAAAAAAAAAAAAAAAAAAAAAAAAAAAAAAAP9//3//f/9//3/QNTf/+n8AAAAAAAD/f/9/QJKlmIEBAAD/f/9//3//fwAApZiBAQAA0AKlmIEBAAD/f/9//3//fy3BqjD4cgAAIA2lmIEBAABA0BSpgQEAAIOSx776fwAAzAAAAAAAAAByCTq++n8AAEwEAAAAAAAAYNkMqQAAAABScTFOZF3ZAQAAAAAAAAAAGAAAAAAAAACdCDq++n8AAAEAAAAAAAAAMKszqYEBAAAEAAAAAAAAAODZ3LIAAAAAMKszqYEBAAAgxUu++n8AAODZ3LKBAQAAAAAAAAAAAADgcm92NwAAAAAAAAAAAAAAZHJvdjcAAACgcm92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VAAAAXAAAAAEAAABVldtBX0LbQQoAAABQAAAADAAAAEwAAAAAAAAAAAAAAAAAAAD//////////2QAAAAdBC4AEgQuAC8EQAQ+BEgENQQ9BDoEPgQIAAAAAwAAAAYAAAADAAAABwAAAAcAAAAHAAAACQAAAAYAAAAHAAAABgAAAAc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C0AAAACgAAAGAAAABzAAAAbAAAAAEAAABVldtBX0LbQQoAAABgAAAAEQAAAEwAAAAAAAAAAAAAAAAAAAD//////////3AAAAASBDUENARDBEkEOAQ5BCAATQQ6BD4EPQQ+BDwEOARBBEIEAAAGAAAABgAAAAYAAAAFAAAACQAAAAcAAAAHAAAAAwAAAAUAAAAGAAAABwAAAAcAAAAHAAAACAAAAAcAAAAFAAAABQ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FWV20FfQtt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Ярошенко Наталья Валерьевна</cp:lastModifiedBy>
  <cp:lastPrinted>2018-08-17T08:37:16Z</cp:lastPrinted>
  <dcterms:created xsi:type="dcterms:W3CDTF">1996-10-08T23:32:33Z</dcterms:created>
  <dcterms:modified xsi:type="dcterms:W3CDTF">2023-03-23T05:33:03Z</dcterms:modified>
</cp:coreProperties>
</file>