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12\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A10" i="10" l="1"/>
  <c r="C23" i="9"/>
  <c r="C19" i="9"/>
  <c r="C15" i="9"/>
  <c r="C11" i="9"/>
  <c r="C7" i="9"/>
  <c r="E3" i="9"/>
  <c r="D3" i="9"/>
  <c r="F3" i="2"/>
  <c r="G3" i="2"/>
  <c r="C3" i="3"/>
  <c r="D3" i="3"/>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H26" i="1"/>
  <c r="F16" i="1"/>
  <c r="F15" i="1"/>
  <c r="F14" i="1"/>
  <c r="F13" i="1"/>
  <c r="F12" i="1"/>
  <c r="E11" i="1"/>
  <c r="D11" i="1"/>
  <c r="C11" i="1"/>
  <c r="B11" i="1"/>
  <c r="F11" i="1" s="1"/>
  <c r="F10" i="1"/>
  <c r="F9" i="1"/>
  <c r="E8" i="1"/>
  <c r="D8" i="1"/>
  <c r="B8" i="1"/>
  <c r="F8" i="1" s="1"/>
  <c r="E7" i="1"/>
  <c r="D7" i="1"/>
  <c r="B7" i="1"/>
  <c r="F7" i="1" s="1"/>
  <c r="F2" i="1"/>
  <c r="B38" i="1" l="1"/>
  <c r="G30" i="1"/>
  <c r="G38" i="1" s="1"/>
  <c r="I42" i="1"/>
  <c r="K42" i="1" s="1"/>
  <c r="I30" i="1"/>
  <c r="I38" i="1" s="1"/>
  <c r="J30" i="1"/>
  <c r="J38" i="1" s="1"/>
  <c r="F10" i="10" l="1"/>
  <c r="C10" i="10" l="1"/>
  <c r="F2" i="11" l="1"/>
  <c r="B3" i="10"/>
  <c r="C3" i="10" l="1"/>
  <c r="G2" i="11"/>
</calcChain>
</file>

<file path=xl/sharedStrings.xml><?xml version="1.0" encoding="utf-8"?>
<sst xmlns="http://schemas.openxmlformats.org/spreadsheetml/2006/main" count="188" uniqueCount="148">
  <si>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</si>
  <si>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</si>
  <si>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</si>
  <si>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</si>
  <si>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</si>
  <si>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</si>
  <si>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</si>
  <si>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</si>
  <si>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</si>
  <si>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</si>
  <si>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</si>
  <si>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</si>
  <si>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</si>
  <si>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</si>
  <si>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</si>
  <si>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</si>
  <si>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</si>
  <si>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</si>
  <si>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</si>
  <si>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</si>
  <si>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</si>
  <si>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</si>
  <si>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</si>
  <si>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</si>
  <si>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</si>
  <si>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</si>
  <si>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</si>
  <si>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</si>
  <si>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</si>
  <si>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</si>
  <si>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</si>
  <si>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</si>
  <si>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</si>
  <si>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</si>
  <si>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</si>
  <si>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</si>
  <si>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</si>
  <si>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</si>
  <si>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</si>
  <si>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</si>
  <si>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</si>
  <si>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</si>
  <si>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</si>
  <si>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</si>
  <si>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</si>
  <si>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</si>
  <si>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</si>
  <si>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</si>
  <si>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</si>
  <si>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</si>
  <si>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</si>
  <si>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</si>
  <si>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</si>
  <si>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</si>
  <si>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</si>
  <si>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</si>
  <si>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</si>
  <si>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</si>
  <si>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</si>
  <si>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</si>
  <si>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</si>
  <si>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</si>
  <si>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</si>
  <si>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</si>
  <si>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</si>
  <si>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</si>
  <si>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</si>
  <si>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</si>
  <si>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</si>
  <si>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</si>
  <si>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</si>
  <si>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</si>
  <si>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</si>
  <si>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</si>
  <si>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</si>
  <si>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</si>
  <si>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</si>
  <si>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</si>
  <si>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</si>
  <si>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</si>
  <si>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</si>
  <si>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</si>
  <si>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</si>
  <si>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</si>
  <si>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</si>
  <si>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</si>
  <si>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</si>
  <si>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</si>
  <si>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</si>
  <si>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</si>
  <si>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</si>
  <si>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</si>
  <si>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</si>
  <si>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</si>
  <si>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</si>
  <si>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</si>
  <si>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</si>
  <si>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</si>
  <si>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</si>
  <si>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</si>
  <si>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</si>
  <si>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</si>
  <si>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</si>
  <si>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</si>
  <si>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</si>
  <si>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</si>
  <si>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</si>
  <si>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</si>
  <si>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</si>
  <si>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</si>
  <si>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</si>
  <si>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</si>
  <si>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</si>
  <si>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</si>
  <si>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</si>
  <si>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</si>
  <si>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</si>
  <si>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</si>
  <si>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</si>
  <si>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</si>
  <si>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</si>
  <si>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</si>
  <si>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</si>
  <si>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</si>
  <si>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</si>
  <si>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</si>
  <si>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</si>
  <si>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</si>
  <si>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</si>
  <si>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</si>
  <si>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</si>
  <si>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</si>
  <si>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</si>
  <si>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</si>
  <si>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</si>
  <si>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</si>
  <si>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</si>
  <si>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</si>
  <si>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</si>
  <si>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ПАО "Омскшина"</t>
  </si>
  <si>
    <t>Итого ПАО "Омскшина"</t>
  </si>
  <si>
    <t>ноябрь</t>
  </si>
  <si>
    <t>ТР сборных шин I и II секций в РУ-6 кВ РП-29</t>
  </si>
  <si>
    <t>СР ВМ яч.50 "Вв-2 на ТП-56" в ЗРУ-10 кВ ГПП-21</t>
  </si>
  <si>
    <t>СР ВМ яч.10 "ШСВМ" в РУ-6 кВ РП-29</t>
  </si>
  <si>
    <t>СР ВМ яч.129 "ШСВМ" в ЗРУ-6 кВ ГПП-21</t>
  </si>
  <si>
    <t>ТР ВМ яч.31 "Вв-1 на ТП-51, 55" в ЗРУ-10 кВ ГПП-21</t>
  </si>
  <si>
    <t>ТР тран-ра Т-1 в трансформаторной камере ЦРП-1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</si>
</sst>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3" fillId="0" borderId="1" xfId="2" applyFont="1" applyFill="1" applyBorder="1" applyAlignment="1">
      <alignment horizontal="left" vertical="center"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xf numFmtId="0" fontId="5" fillId="0" borderId="5" xfId="3" applyNumberFormat="1" applyFont="1" applyFill="1" applyBorder="1" applyAlignment="1" applyProtection="1">
      <alignment horizontal="center" vertical="top" wrapText="1"/>
    </xf>
    <xf numFmtId="0" fontId="37" fillId="0" borderId="0" xfId="1" applyFont="1" applyAlignment="1" applyProtection="1">
      <alignment horizontal="right"/>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5;&#1086;&#1103;&#1073;&#1088;&#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C3" t="str">
            <v>2022 г.</v>
          </cell>
        </row>
      </sheetData>
      <sheetData sheetId="1">
        <row r="26">
          <cell r="H26" t="str">
            <v>2022 г.</v>
          </cell>
        </row>
      </sheetData>
      <sheetData sheetId="2">
        <row r="3">
          <cell r="D3" t="str">
            <v>2022 г.</v>
          </cell>
        </row>
      </sheetData>
      <sheetData sheetId="3">
        <row r="3">
          <cell r="F3" t="str">
            <v>ноябрь</v>
          </cell>
          <cell r="G3" t="str">
            <v>2022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A27" sqref="A27"/>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6" t="s">
        <v>96</v>
      </c>
      <c r="B1" s="106"/>
      <c r="C1" s="106"/>
      <c r="D1" s="106"/>
    </row>
    <row r="2" spans="1:4" ht="15.75" customHeight="1" x14ac:dyDescent="0.25">
      <c r="A2" s="19"/>
    </row>
    <row r="3" spans="1:4" s="21" customFormat="1" x14ac:dyDescent="0.25">
      <c r="A3" s="20" t="s">
        <v>122</v>
      </c>
      <c r="B3" s="67" t="s">
        <v>141</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5" t="s">
        <v>133</v>
      </c>
      <c r="B9" s="105"/>
      <c r="C9" s="105"/>
      <c r="D9" s="105"/>
    </row>
    <row r="10" spans="1:4" s="25" customFormat="1" ht="9.9499999999999993" customHeight="1" x14ac:dyDescent="0.2">
      <c r="A10" s="24"/>
      <c r="B10" s="24"/>
      <c r="C10" s="24"/>
      <c r="D10" s="24"/>
    </row>
    <row r="11" spans="1:4" s="25" customFormat="1" ht="34.5" customHeight="1" x14ac:dyDescent="0.2">
      <c r="A11" s="105" t="s">
        <v>134</v>
      </c>
      <c r="B11" s="105"/>
      <c r="C11" s="105"/>
      <c r="D11" s="105"/>
    </row>
    <row r="12" spans="1:4" s="25" customFormat="1" ht="9.9499999999999993" customHeight="1" x14ac:dyDescent="0.2">
      <c r="A12" s="24"/>
      <c r="B12" s="24"/>
      <c r="C12" s="24"/>
      <c r="D12" s="24"/>
    </row>
    <row r="13" spans="1:4" s="25" customFormat="1" ht="36.75" customHeight="1" x14ac:dyDescent="0.2">
      <c r="A13" s="105" t="s">
        <v>135</v>
      </c>
      <c r="B13" s="105"/>
      <c r="C13" s="105"/>
      <c r="D13" s="105"/>
    </row>
    <row r="14" spans="1:4" s="25" customFormat="1" ht="36.75" customHeight="1" x14ac:dyDescent="0.2">
      <c r="A14" s="105" t="s">
        <v>132</v>
      </c>
      <c r="B14" s="105"/>
      <c r="C14" s="105"/>
      <c r="D14" s="95"/>
    </row>
    <row r="15" spans="1:4" s="25" customFormat="1" ht="9.9499999999999993" customHeight="1" x14ac:dyDescent="0.2">
      <c r="A15" s="24"/>
      <c r="B15" s="24"/>
      <c r="C15" s="24"/>
      <c r="D15" s="24"/>
    </row>
    <row r="16" spans="1:4" s="25" customFormat="1" ht="111" customHeight="1" x14ac:dyDescent="0.2">
      <c r="A16" s="105" t="s">
        <v>130</v>
      </c>
      <c r="B16" s="105"/>
      <c r="C16" s="105"/>
      <c r="D16" s="105"/>
    </row>
    <row r="17" spans="1:4" s="25" customFormat="1" ht="35.25" customHeight="1" x14ac:dyDescent="0.2">
      <c r="A17" s="105" t="s">
        <v>137</v>
      </c>
      <c r="B17" s="105"/>
      <c r="C17" s="105"/>
      <c r="D17" s="105"/>
    </row>
    <row r="18" spans="1:4" s="25" customFormat="1" ht="9.75" customHeight="1" x14ac:dyDescent="0.2">
      <c r="A18" s="71"/>
      <c r="B18" s="71"/>
      <c r="C18" s="71"/>
      <c r="D18" s="71"/>
    </row>
    <row r="19" spans="1:4" s="25" customFormat="1" ht="32.25" customHeight="1" x14ac:dyDescent="0.2">
      <c r="A19" s="105" t="s">
        <v>136</v>
      </c>
      <c r="B19" s="105"/>
      <c r="C19" s="105"/>
      <c r="D19" s="105"/>
    </row>
    <row r="20" spans="1:4" s="25" customFormat="1" ht="9" customHeight="1" x14ac:dyDescent="0.2"/>
    <row r="21" spans="1:4" s="25" customFormat="1" ht="65.25" customHeight="1" x14ac:dyDescent="0.2">
      <c r="A21" s="105" t="s">
        <v>131</v>
      </c>
      <c r="B21" s="105"/>
      <c r="C21" s="105"/>
      <c r="D21" s="105"/>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G27" sqref="G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4" t="s">
        <v>100</v>
      </c>
      <c r="K1" s="114"/>
    </row>
    <row r="2" spans="1:11" ht="15" customHeight="1" x14ac:dyDescent="0.2">
      <c r="A2" s="115" t="s">
        <v>57</v>
      </c>
      <c r="B2" s="115"/>
      <c r="C2" s="115"/>
      <c r="D2" s="115"/>
      <c r="E2" s="169" t="str">
        <f>+'Информация для раскрытия'!B3</f>
        <v>ноябрь</v>
      </c>
      <c r="F2" s="27" t="str">
        <f>+'[1]Информация для раскрытия'!C3</f>
        <v>2022 г.</v>
      </c>
    </row>
    <row r="3" spans="1:11" ht="15" customHeight="1" x14ac:dyDescent="0.2">
      <c r="A3" s="119" t="s">
        <v>123</v>
      </c>
      <c r="B3" s="119"/>
      <c r="C3" s="119"/>
      <c r="D3" s="119"/>
      <c r="E3" s="119"/>
      <c r="F3" s="119"/>
    </row>
    <row r="4" spans="1:11" ht="15" x14ac:dyDescent="0.2">
      <c r="A4" s="9"/>
      <c r="B4" s="9"/>
      <c r="C4" s="9"/>
      <c r="D4" s="9"/>
      <c r="E4" s="9"/>
      <c r="F4" s="10"/>
    </row>
    <row r="5" spans="1:11" ht="15" x14ac:dyDescent="0.2">
      <c r="A5" s="129" t="s">
        <v>92</v>
      </c>
      <c r="B5" s="123" t="s">
        <v>91</v>
      </c>
      <c r="C5" s="123"/>
      <c r="D5" s="123"/>
      <c r="E5" s="123"/>
      <c r="F5" s="123"/>
    </row>
    <row r="6" spans="1:11" ht="15" x14ac:dyDescent="0.25">
      <c r="A6" s="130"/>
      <c r="B6" s="34" t="str">
        <f>+E2</f>
        <v>ноябрь</v>
      </c>
      <c r="C6" s="34" t="s">
        <v>116</v>
      </c>
      <c r="D6" s="34" t="s">
        <v>119</v>
      </c>
      <c r="E6" s="34" t="s">
        <v>120</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0"/>
      <c r="C17" s="121"/>
      <c r="D17" s="121"/>
      <c r="E17" s="121"/>
      <c r="F17" s="122"/>
    </row>
    <row r="18" spans="1:11" ht="15" x14ac:dyDescent="0.2">
      <c r="A18" s="1"/>
      <c r="B18" s="116"/>
      <c r="C18" s="117"/>
      <c r="D18" s="117"/>
      <c r="E18" s="117"/>
      <c r="F18" s="118"/>
    </row>
    <row r="19" spans="1:11" ht="15" x14ac:dyDescent="0.2">
      <c r="A19" s="1"/>
      <c r="B19" s="116"/>
      <c r="C19" s="117"/>
      <c r="D19" s="117"/>
      <c r="E19" s="117"/>
      <c r="F19" s="118"/>
    </row>
    <row r="20" spans="1:11" ht="15" x14ac:dyDescent="0.2">
      <c r="A20" s="1" t="s">
        <v>59</v>
      </c>
      <c r="B20" s="116"/>
      <c r="C20" s="117"/>
      <c r="D20" s="117"/>
      <c r="E20" s="117"/>
      <c r="F20" s="118"/>
    </row>
    <row r="21" spans="1:11" ht="15" x14ac:dyDescent="0.2">
      <c r="A21" s="1"/>
      <c r="B21" s="125"/>
      <c r="C21" s="126"/>
      <c r="D21" s="126"/>
      <c r="E21" s="126"/>
      <c r="F21" s="127"/>
    </row>
    <row r="22" spans="1:11" ht="15" x14ac:dyDescent="0.2">
      <c r="A22" s="1"/>
      <c r="B22" s="125"/>
      <c r="C22" s="126"/>
      <c r="D22" s="126"/>
      <c r="E22" s="126"/>
      <c r="F22" s="127"/>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8" t="s">
        <v>124</v>
      </c>
      <c r="B26" s="128"/>
      <c r="C26" s="128"/>
      <c r="D26" s="128"/>
      <c r="E26" s="128"/>
      <c r="F26" s="128"/>
      <c r="G26" s="68" t="str">
        <f>+'Информация для раскрытия'!B3</f>
        <v>ноябрь</v>
      </c>
      <c r="H26" s="30" t="str">
        <f>+'[1]Информация для раскрытия'!C3</f>
        <v>2022 г.</v>
      </c>
      <c r="J26" s="31"/>
      <c r="K26" s="31"/>
    </row>
    <row r="27" spans="1:11" s="4" customFormat="1" ht="15" x14ac:dyDescent="0.25"/>
    <row r="28" spans="1:11" s="4" customFormat="1" ht="15" x14ac:dyDescent="0.25">
      <c r="A28" s="124" t="s">
        <v>0</v>
      </c>
      <c r="B28" s="124"/>
      <c r="C28" s="124"/>
      <c r="D28" s="124"/>
      <c r="E28" s="124"/>
      <c r="F28" s="124"/>
      <c r="G28" s="124"/>
      <c r="H28" s="124"/>
      <c r="I28" s="124"/>
      <c r="J28" s="124"/>
      <c r="K28" s="124"/>
    </row>
    <row r="29" spans="1:11" s="4" customFormat="1" ht="15" x14ac:dyDescent="0.25">
      <c r="A29" s="107" t="s">
        <v>139</v>
      </c>
      <c r="B29" s="109" t="s">
        <v>1</v>
      </c>
      <c r="C29" s="110"/>
      <c r="D29" s="110"/>
      <c r="E29" s="110"/>
      <c r="F29" s="111"/>
      <c r="G29" s="109" t="s">
        <v>99</v>
      </c>
      <c r="H29" s="110"/>
      <c r="I29" s="110"/>
      <c r="J29" s="110"/>
      <c r="K29" s="111"/>
    </row>
    <row r="30" spans="1:11" s="4" customFormat="1" ht="18" customHeight="1" x14ac:dyDescent="0.25">
      <c r="A30" s="108"/>
      <c r="B30" s="34" t="str">
        <f>+B6</f>
        <v>ноябрь</v>
      </c>
      <c r="C30" s="34" t="str">
        <f t="shared" ref="C30:E30" si="4">+C6</f>
        <v>II квартал</v>
      </c>
      <c r="D30" s="34" t="str">
        <f t="shared" si="4"/>
        <v>III квартал</v>
      </c>
      <c r="E30" s="34" t="str">
        <f t="shared" si="4"/>
        <v>IV квартал</v>
      </c>
      <c r="F30" s="34" t="s">
        <v>2</v>
      </c>
      <c r="G30" s="34" t="str">
        <f>+B30</f>
        <v>ноябрь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140</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2" t="s">
        <v>83</v>
      </c>
      <c r="B36" s="112"/>
      <c r="C36" s="112"/>
      <c r="D36" s="112"/>
      <c r="E36" s="112"/>
      <c r="F36" s="112"/>
      <c r="G36" s="112"/>
      <c r="H36" s="112"/>
      <c r="I36" s="112"/>
      <c r="J36" s="112"/>
      <c r="K36" s="112"/>
    </row>
    <row r="37" spans="1:11" s="4" customFormat="1" ht="15" x14ac:dyDescent="0.25">
      <c r="A37" s="107" t="s">
        <v>139</v>
      </c>
      <c r="B37" s="113" t="s">
        <v>77</v>
      </c>
      <c r="C37" s="113"/>
      <c r="D37" s="113"/>
      <c r="E37" s="113"/>
      <c r="F37" s="113"/>
      <c r="G37" s="113" t="s">
        <v>78</v>
      </c>
      <c r="H37" s="113"/>
      <c r="I37" s="113"/>
      <c r="J37" s="113"/>
      <c r="K37" s="113"/>
    </row>
    <row r="38" spans="1:11" s="4" customFormat="1" ht="15" x14ac:dyDescent="0.25">
      <c r="A38" s="108"/>
      <c r="B38" s="34" t="str">
        <f>+B30</f>
        <v>ноябрь</v>
      </c>
      <c r="C38" s="34" t="str">
        <f t="shared" ref="C38:K41" si="6">+C30</f>
        <v>II квартал</v>
      </c>
      <c r="D38" s="34" t="str">
        <f t="shared" si="6"/>
        <v>III квартал</v>
      </c>
      <c r="E38" s="34" t="str">
        <f t="shared" si="6"/>
        <v>IV квартал</v>
      </c>
      <c r="F38" s="34" t="str">
        <f t="shared" si="6"/>
        <v>год</v>
      </c>
      <c r="G38" s="34" t="str">
        <f t="shared" si="6"/>
        <v>ноябрь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140</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view="pageBreakPreview" zoomScaleSheetLayoutView="100" workbookViewId="0">
      <selection activeCell="C3" sqref="C3"/>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70" t="s">
        <v>100</v>
      </c>
      <c r="E1" s="170"/>
    </row>
    <row r="2" spans="1:7" s="11" customFormat="1" ht="20.100000000000001" customHeight="1" x14ac:dyDescent="0.25">
      <c r="A2" s="131" t="s">
        <v>33</v>
      </c>
      <c r="B2" s="131"/>
      <c r="C2" s="131"/>
      <c r="D2" s="131"/>
      <c r="E2" s="131"/>
      <c r="G2" s="171"/>
    </row>
    <row r="3" spans="1:7" s="11" customFormat="1" ht="20.100000000000001" customHeight="1" x14ac:dyDescent="0.2">
      <c r="A3" s="133" t="s">
        <v>125</v>
      </c>
      <c r="B3" s="133"/>
      <c r="C3" s="172" t="str">
        <f>'1)'!E2</f>
        <v>ноябрь</v>
      </c>
      <c r="D3" s="32" t="str">
        <f>+'[1]1)'!H26</f>
        <v>2022 г.</v>
      </c>
      <c r="E3" s="173"/>
      <c r="F3" s="2"/>
    </row>
    <row r="4" spans="1:7" s="11" customFormat="1" x14ac:dyDescent="0.2">
      <c r="A4" s="132" t="s">
        <v>82</v>
      </c>
      <c r="B4" s="132"/>
      <c r="C4" s="132"/>
      <c r="D4" s="132"/>
      <c r="E4" s="132"/>
      <c r="F4" s="10"/>
    </row>
    <row r="5" spans="1:7" s="11" customFormat="1" x14ac:dyDescent="0.2">
      <c r="A5" s="15"/>
      <c r="B5" s="101"/>
      <c r="C5" s="101"/>
      <c r="D5" s="101"/>
      <c r="E5" s="173"/>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x14ac:dyDescent="0.2">
      <c r="A8" s="94" t="s">
        <v>142</v>
      </c>
      <c r="B8" s="17" t="s">
        <v>117</v>
      </c>
      <c r="C8" s="98">
        <v>44870</v>
      </c>
      <c r="D8" s="98">
        <v>44870</v>
      </c>
      <c r="E8" s="66">
        <v>16.399999999999999</v>
      </c>
    </row>
    <row r="9" spans="1:7" s="10" customFormat="1" x14ac:dyDescent="0.2">
      <c r="A9" s="100"/>
      <c r="B9" s="17"/>
      <c r="C9" s="98"/>
      <c r="D9" s="98"/>
      <c r="E9" s="66"/>
    </row>
    <row r="10" spans="1:7" s="10" customFormat="1" ht="15" customHeight="1" x14ac:dyDescent="0.25">
      <c r="A10" s="89" t="s">
        <v>27</v>
      </c>
      <c r="B10" s="88"/>
      <c r="C10" s="88"/>
      <c r="D10" s="88"/>
      <c r="E10" s="66"/>
    </row>
    <row r="11" spans="1:7" s="10" customFormat="1" ht="15" customHeight="1" x14ac:dyDescent="0.25">
      <c r="A11" s="96" t="s">
        <v>143</v>
      </c>
      <c r="B11" s="17" t="s">
        <v>117</v>
      </c>
      <c r="C11" s="98">
        <v>44868</v>
      </c>
      <c r="D11" s="98">
        <v>44868</v>
      </c>
      <c r="E11" s="66">
        <v>24.6</v>
      </c>
    </row>
    <row r="12" spans="1:7" s="10" customFormat="1" ht="15" customHeight="1" x14ac:dyDescent="0.25">
      <c r="A12" s="96" t="s">
        <v>144</v>
      </c>
      <c r="B12" s="17" t="s">
        <v>117</v>
      </c>
      <c r="C12" s="98">
        <v>44878</v>
      </c>
      <c r="D12" s="98">
        <v>44878</v>
      </c>
      <c r="E12" s="66">
        <v>24.6</v>
      </c>
    </row>
    <row r="13" spans="1:7" s="10" customFormat="1" ht="15" customHeight="1" x14ac:dyDescent="0.25">
      <c r="A13" s="96" t="s">
        <v>145</v>
      </c>
      <c r="B13" s="17" t="s">
        <v>117</v>
      </c>
      <c r="C13" s="98">
        <v>44885</v>
      </c>
      <c r="D13" s="98">
        <v>44885</v>
      </c>
      <c r="E13" s="66">
        <v>24.6</v>
      </c>
    </row>
    <row r="14" spans="1:7" s="10" customFormat="1" ht="15" customHeight="1" x14ac:dyDescent="0.25">
      <c r="A14" s="96" t="s">
        <v>146</v>
      </c>
      <c r="B14" s="17" t="s">
        <v>117</v>
      </c>
      <c r="C14" s="98">
        <v>44891</v>
      </c>
      <c r="D14" s="98">
        <v>44891</v>
      </c>
      <c r="E14" s="66">
        <v>24.6</v>
      </c>
    </row>
    <row r="15" spans="1:7" s="10" customFormat="1" ht="15" customHeight="1" x14ac:dyDescent="0.25">
      <c r="A15" s="96"/>
      <c r="B15" s="17"/>
      <c r="C15" s="98"/>
      <c r="D15" s="98"/>
      <c r="E15" s="66"/>
    </row>
    <row r="16" spans="1:7" s="10" customFormat="1" ht="15" customHeight="1" x14ac:dyDescent="0.25">
      <c r="A16" s="90" t="s">
        <v>28</v>
      </c>
      <c r="B16" s="88"/>
      <c r="C16" s="88"/>
      <c r="D16" s="88"/>
      <c r="E16" s="66"/>
    </row>
    <row r="17" spans="1:5" s="10" customFormat="1" ht="15" customHeight="1" x14ac:dyDescent="0.25">
      <c r="A17" s="87" t="s">
        <v>147</v>
      </c>
      <c r="B17" s="17" t="s">
        <v>117</v>
      </c>
      <c r="C17" s="98">
        <v>44881</v>
      </c>
      <c r="D17" s="98">
        <v>44881</v>
      </c>
      <c r="E17" s="66">
        <v>24.6</v>
      </c>
    </row>
    <row r="18" spans="1:5" s="10" customFormat="1" ht="15" customHeight="1" x14ac:dyDescent="0.25">
      <c r="A18" s="87"/>
      <c r="B18" s="17"/>
      <c r="C18" s="98"/>
      <c r="D18" s="98"/>
      <c r="E18"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F4" sqref="F4"/>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4" t="s">
        <v>100</v>
      </c>
      <c r="H1" s="114"/>
    </row>
    <row r="2" spans="1:8" ht="20.100000000000001" customHeight="1" x14ac:dyDescent="0.25">
      <c r="A2" s="134" t="s">
        <v>34</v>
      </c>
      <c r="B2" s="134"/>
      <c r="C2" s="134"/>
      <c r="D2" s="134"/>
      <c r="E2" s="134"/>
      <c r="F2" s="134"/>
      <c r="G2" s="134"/>
      <c r="H2" s="134"/>
    </row>
    <row r="3" spans="1:8" ht="20.100000000000001" customHeight="1" x14ac:dyDescent="0.25">
      <c r="A3" s="144" t="s">
        <v>126</v>
      </c>
      <c r="B3" s="144"/>
      <c r="C3" s="144"/>
      <c r="D3" s="144"/>
      <c r="E3" s="144"/>
      <c r="F3" s="69" t="str">
        <f>'1)'!E2</f>
        <v>ноябрь</v>
      </c>
      <c r="G3" s="37" t="str">
        <f>+'[1]2)'!D3</f>
        <v>2022 г.</v>
      </c>
      <c r="H3" s="102"/>
    </row>
    <row r="4" spans="1:8" ht="12" customHeight="1" x14ac:dyDescent="0.25">
      <c r="A4" s="102"/>
      <c r="B4" s="102"/>
      <c r="C4" s="102"/>
      <c r="D4" s="102"/>
      <c r="E4" s="102"/>
      <c r="F4" s="102"/>
      <c r="G4" s="102"/>
      <c r="H4" s="102"/>
    </row>
    <row r="5" spans="1:8" x14ac:dyDescent="0.25">
      <c r="A5" s="135" t="s">
        <v>3</v>
      </c>
      <c r="B5" s="135"/>
      <c r="C5" s="135"/>
      <c r="D5" s="135"/>
      <c r="E5" s="135"/>
      <c r="F5" s="135"/>
      <c r="G5" s="135"/>
      <c r="H5" s="135"/>
    </row>
    <row r="6" spans="1:8" ht="90" customHeight="1" x14ac:dyDescent="0.25">
      <c r="A6" s="136" t="s">
        <v>4</v>
      </c>
      <c r="B6" s="136" t="s">
        <v>5</v>
      </c>
      <c r="C6" s="136" t="s">
        <v>6</v>
      </c>
      <c r="D6" s="138" t="s">
        <v>7</v>
      </c>
      <c r="E6" s="139"/>
      <c r="F6" s="140" t="s">
        <v>8</v>
      </c>
      <c r="G6" s="141"/>
      <c r="H6" s="142" t="s">
        <v>9</v>
      </c>
    </row>
    <row r="7" spans="1:8" ht="75.75" customHeight="1" x14ac:dyDescent="0.25">
      <c r="A7" s="137"/>
      <c r="B7" s="137"/>
      <c r="C7" s="137"/>
      <c r="D7" s="38" t="s">
        <v>10</v>
      </c>
      <c r="E7" s="38" t="s">
        <v>11</v>
      </c>
      <c r="F7" s="39" t="s">
        <v>12</v>
      </c>
      <c r="G7" s="39" t="s">
        <v>13</v>
      </c>
      <c r="H7" s="143"/>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6" zoomScaleSheetLayoutView="100" workbookViewId="0">
      <selection activeCell="A6" sqref="A6:L6"/>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4" t="s">
        <v>100</v>
      </c>
      <c r="L1" s="114"/>
    </row>
    <row r="2" spans="1:12" ht="19.5" customHeight="1" x14ac:dyDescent="0.25">
      <c r="A2" s="150" t="s">
        <v>97</v>
      </c>
      <c r="B2" s="150"/>
      <c r="C2" s="150"/>
      <c r="D2" s="150"/>
      <c r="E2" s="150"/>
      <c r="F2" s="150"/>
      <c r="G2" s="150"/>
      <c r="H2" s="150"/>
      <c r="I2" s="150"/>
      <c r="J2" s="150"/>
      <c r="K2" s="150"/>
      <c r="L2" s="150"/>
    </row>
    <row r="3" spans="1:12" ht="15" customHeight="1" x14ac:dyDescent="0.25">
      <c r="A3" s="145"/>
      <c r="B3" s="145"/>
      <c r="C3" s="145"/>
      <c r="D3" s="145"/>
      <c r="E3" s="145"/>
      <c r="F3" s="145"/>
      <c r="G3" s="145"/>
      <c r="H3" s="145"/>
      <c r="I3" s="145"/>
      <c r="J3" s="145"/>
      <c r="K3" s="145"/>
      <c r="L3" s="145"/>
    </row>
    <row r="4" spans="1:12" ht="15" customHeight="1" x14ac:dyDescent="0.25">
      <c r="A4" s="151" t="s">
        <v>29</v>
      </c>
      <c r="B4" s="151"/>
      <c r="C4" s="151"/>
      <c r="D4" s="151"/>
      <c r="E4" s="151"/>
      <c r="F4" s="151"/>
      <c r="G4" s="151"/>
      <c r="H4" s="151"/>
      <c r="I4" s="151"/>
      <c r="J4" s="151"/>
      <c r="K4" s="151"/>
      <c r="L4" s="151"/>
    </row>
    <row r="5" spans="1:12" s="35" customFormat="1" ht="15" customHeight="1" x14ac:dyDescent="0.25">
      <c r="A5" s="152" t="s">
        <v>52</v>
      </c>
      <c r="B5" s="152"/>
      <c r="C5" s="152"/>
      <c r="D5" s="152"/>
      <c r="E5" s="152"/>
      <c r="F5" s="152"/>
      <c r="G5" s="152"/>
      <c r="H5" s="152"/>
      <c r="I5" s="152"/>
      <c r="J5" s="152"/>
      <c r="K5" s="152"/>
      <c r="L5" s="152"/>
    </row>
    <row r="6" spans="1:12" ht="96" customHeight="1" x14ac:dyDescent="0.25">
      <c r="A6" s="153" t="s">
        <v>53</v>
      </c>
      <c r="B6" s="153"/>
      <c r="C6" s="153"/>
      <c r="D6" s="153"/>
      <c r="E6" s="153"/>
      <c r="F6" s="153"/>
      <c r="G6" s="153"/>
      <c r="H6" s="153"/>
      <c r="I6" s="153"/>
      <c r="J6" s="153"/>
      <c r="K6" s="153"/>
      <c r="L6" s="153"/>
    </row>
    <row r="7" spans="1:12" ht="30" customHeight="1" x14ac:dyDescent="0.25">
      <c r="A7" s="153" t="s">
        <v>54</v>
      </c>
      <c r="B7" s="153"/>
      <c r="C7" s="153"/>
      <c r="D7" s="153"/>
      <c r="E7" s="153"/>
      <c r="F7" s="153"/>
      <c r="G7" s="153"/>
      <c r="H7" s="153"/>
      <c r="I7" s="153"/>
      <c r="J7" s="153"/>
      <c r="K7" s="153"/>
      <c r="L7" s="153"/>
    </row>
    <row r="8" spans="1:12" ht="30" customHeight="1" x14ac:dyDescent="0.25">
      <c r="A8" s="153" t="s">
        <v>60</v>
      </c>
      <c r="B8" s="153"/>
      <c r="C8" s="153"/>
      <c r="D8" s="153"/>
      <c r="E8" s="153"/>
      <c r="F8" s="153"/>
      <c r="G8" s="153"/>
      <c r="H8" s="153"/>
      <c r="I8" s="153"/>
      <c r="J8" s="153"/>
      <c r="K8" s="153"/>
      <c r="L8" s="153"/>
    </row>
    <row r="9" spans="1:12" ht="15" customHeight="1" x14ac:dyDescent="0.25">
      <c r="A9" s="104"/>
      <c r="B9" s="44"/>
      <c r="C9" s="44"/>
      <c r="D9" s="44"/>
      <c r="E9" s="44"/>
      <c r="F9" s="44"/>
      <c r="G9" s="44"/>
      <c r="H9" s="44"/>
      <c r="I9" s="44"/>
      <c r="J9" s="44"/>
      <c r="K9" s="44"/>
      <c r="L9" s="44"/>
    </row>
    <row r="10" spans="1:12" ht="15" customHeight="1" x14ac:dyDescent="0.25">
      <c r="A10" s="151" t="s">
        <v>30</v>
      </c>
      <c r="B10" s="151"/>
      <c r="C10" s="151"/>
      <c r="D10" s="151"/>
      <c r="E10" s="151"/>
      <c r="F10" s="151"/>
      <c r="G10" s="151"/>
      <c r="H10" s="151"/>
      <c r="I10" s="151"/>
      <c r="J10" s="151"/>
      <c r="K10" s="151"/>
      <c r="L10" s="151"/>
    </row>
    <row r="11" spans="1:12" ht="64.5" customHeight="1" x14ac:dyDescent="0.25">
      <c r="A11" s="146" t="s">
        <v>46</v>
      </c>
      <c r="B11" s="146"/>
      <c r="C11" s="146"/>
      <c r="D11" s="146"/>
      <c r="E11" s="146"/>
      <c r="F11" s="146"/>
      <c r="G11" s="146"/>
      <c r="H11" s="146"/>
      <c r="I11" s="146"/>
      <c r="J11" s="146"/>
      <c r="K11" s="146"/>
      <c r="L11" s="146"/>
    </row>
    <row r="12" spans="1:12" ht="45.75" customHeight="1" x14ac:dyDescent="0.25">
      <c r="A12" s="146" t="s">
        <v>31</v>
      </c>
      <c r="B12" s="146"/>
      <c r="C12" s="146"/>
      <c r="D12" s="146"/>
      <c r="E12" s="146"/>
      <c r="F12" s="146"/>
      <c r="G12" s="146"/>
      <c r="H12" s="146"/>
      <c r="I12" s="146"/>
      <c r="J12" s="146"/>
      <c r="K12" s="146"/>
      <c r="L12" s="146"/>
    </row>
    <row r="13" spans="1:12" ht="18" customHeight="1" x14ac:dyDescent="0.25">
      <c r="A13" s="149" t="s">
        <v>47</v>
      </c>
      <c r="B13" s="149"/>
      <c r="C13" s="149"/>
      <c r="D13" s="149"/>
      <c r="E13" s="149"/>
      <c r="F13" s="149"/>
      <c r="G13" s="149"/>
      <c r="H13" s="149"/>
      <c r="I13" s="149"/>
      <c r="J13" s="149"/>
      <c r="K13" s="149"/>
      <c r="L13" s="149"/>
    </row>
    <row r="14" spans="1:12" ht="48.75" customHeight="1" x14ac:dyDescent="0.25">
      <c r="A14" s="146" t="s">
        <v>48</v>
      </c>
      <c r="B14" s="146"/>
      <c r="C14" s="146"/>
      <c r="D14" s="146"/>
      <c r="E14" s="146"/>
      <c r="F14" s="146"/>
      <c r="G14" s="146"/>
      <c r="H14" s="146"/>
      <c r="I14" s="146"/>
      <c r="J14" s="146"/>
      <c r="K14" s="146"/>
      <c r="L14" s="146"/>
    </row>
    <row r="15" spans="1:12" ht="45" customHeight="1" x14ac:dyDescent="0.25">
      <c r="A15" s="146" t="s">
        <v>49</v>
      </c>
      <c r="B15" s="146"/>
      <c r="C15" s="146"/>
      <c r="D15" s="146"/>
      <c r="E15" s="146"/>
      <c r="F15" s="146"/>
      <c r="G15" s="146"/>
      <c r="H15" s="146"/>
      <c r="I15" s="146"/>
      <c r="J15" s="146"/>
      <c r="K15" s="146"/>
      <c r="L15" s="146"/>
    </row>
    <row r="16" spans="1:12" x14ac:dyDescent="0.25">
      <c r="A16" s="146" t="s">
        <v>50</v>
      </c>
      <c r="B16" s="146"/>
      <c r="C16" s="146"/>
      <c r="D16" s="146"/>
      <c r="E16" s="146"/>
      <c r="F16" s="146"/>
      <c r="G16" s="146"/>
      <c r="H16" s="146"/>
      <c r="I16" s="146"/>
      <c r="J16" s="146"/>
      <c r="K16" s="146"/>
      <c r="L16" s="146"/>
    </row>
    <row r="17" spans="1:13" ht="62.25" customHeight="1" x14ac:dyDescent="0.25">
      <c r="A17" s="147" t="s">
        <v>61</v>
      </c>
      <c r="B17" s="146"/>
      <c r="C17" s="146"/>
      <c r="D17" s="146"/>
      <c r="E17" s="146"/>
      <c r="F17" s="146"/>
      <c r="G17" s="146"/>
      <c r="H17" s="146"/>
      <c r="I17" s="146"/>
      <c r="J17" s="146"/>
      <c r="K17" s="146"/>
      <c r="L17" s="146"/>
    </row>
    <row r="18" spans="1:13" ht="33" customHeight="1" x14ac:dyDescent="0.25">
      <c r="A18" s="146" t="s">
        <v>51</v>
      </c>
      <c r="B18" s="146"/>
      <c r="C18" s="146"/>
      <c r="D18" s="146"/>
      <c r="E18" s="146"/>
      <c r="F18" s="146"/>
      <c r="G18" s="146"/>
      <c r="H18" s="146"/>
      <c r="I18" s="146"/>
      <c r="J18" s="146"/>
      <c r="K18" s="146"/>
      <c r="L18" s="146"/>
    </row>
    <row r="19" spans="1:13" ht="46.5" customHeight="1" x14ac:dyDescent="0.25">
      <c r="A19" s="146" t="s">
        <v>62</v>
      </c>
      <c r="B19" s="146"/>
      <c r="C19" s="146"/>
      <c r="D19" s="146"/>
      <c r="E19" s="146"/>
      <c r="F19" s="146"/>
      <c r="G19" s="146"/>
      <c r="H19" s="146"/>
      <c r="I19" s="146"/>
      <c r="J19" s="146"/>
      <c r="K19" s="146"/>
      <c r="L19" s="146"/>
    </row>
    <row r="20" spans="1:13" ht="15" customHeight="1" x14ac:dyDescent="0.25">
      <c r="A20" s="145"/>
      <c r="B20" s="145"/>
      <c r="C20" s="145"/>
      <c r="D20" s="145"/>
      <c r="E20" s="145"/>
      <c r="F20" s="145"/>
      <c r="G20" s="145"/>
      <c r="H20" s="145"/>
      <c r="I20" s="145"/>
      <c r="J20" s="145"/>
      <c r="K20" s="145"/>
      <c r="L20" s="145"/>
    </row>
    <row r="21" spans="1:13" ht="30" customHeight="1" x14ac:dyDescent="0.25">
      <c r="A21" s="148" t="s">
        <v>106</v>
      </c>
      <c r="B21" s="148"/>
      <c r="C21" s="148"/>
      <c r="D21" s="148"/>
      <c r="E21" s="148"/>
      <c r="F21" s="148"/>
      <c r="G21" s="148"/>
      <c r="H21" s="148"/>
      <c r="I21" s="148"/>
      <c r="J21" s="148"/>
      <c r="K21" s="148"/>
      <c r="L21" s="65" t="s">
        <v>105</v>
      </c>
      <c r="M21" s="65"/>
    </row>
    <row r="23" spans="1:13" ht="30" customHeight="1" x14ac:dyDescent="0.25">
      <c r="A23" s="148" t="s">
        <v>107</v>
      </c>
      <c r="B23" s="148"/>
      <c r="C23" s="148"/>
      <c r="D23" s="148"/>
      <c r="E23" s="148"/>
      <c r="F23" s="148"/>
      <c r="G23" s="148"/>
      <c r="H23" s="148"/>
      <c r="I23" s="148"/>
      <c r="J23" s="148"/>
      <c r="K23" s="148"/>
      <c r="L23" s="65" t="s">
        <v>105</v>
      </c>
      <c r="M23" s="6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23" sqref="D23:E23"/>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4" t="s">
        <v>100</v>
      </c>
      <c r="E1" s="114"/>
    </row>
    <row r="2" spans="1:8" ht="15" customHeight="1" x14ac:dyDescent="0.25">
      <c r="A2" s="134" t="s">
        <v>35</v>
      </c>
      <c r="B2" s="134"/>
      <c r="C2" s="134"/>
      <c r="D2" s="134"/>
      <c r="E2" s="134"/>
      <c r="F2" s="45"/>
      <c r="G2" s="45"/>
      <c r="H2" s="45"/>
    </row>
    <row r="3" spans="1:8" ht="15" customHeight="1" x14ac:dyDescent="0.25">
      <c r="A3" s="144" t="s">
        <v>127</v>
      </c>
      <c r="B3" s="144"/>
      <c r="C3" s="144"/>
      <c r="D3" s="69" t="str">
        <f>+'[1]3)'!F3</f>
        <v>ноябрь</v>
      </c>
      <c r="E3" s="37" t="str">
        <f>+'[1]3)'!G3</f>
        <v>2022 г.</v>
      </c>
      <c r="F3" s="45"/>
      <c r="G3" s="45"/>
      <c r="H3" s="45"/>
    </row>
    <row r="4" spans="1:8" ht="9.75" customHeight="1" x14ac:dyDescent="0.25">
      <c r="A4" s="103"/>
      <c r="B4" s="103"/>
      <c r="C4" s="103"/>
      <c r="D4" s="63"/>
      <c r="E4" s="37"/>
      <c r="F4" s="45"/>
      <c r="G4" s="45"/>
      <c r="H4" s="45"/>
    </row>
    <row r="5" spans="1:8" ht="16.5" customHeight="1" x14ac:dyDescent="0.25">
      <c r="A5" s="136" t="s">
        <v>4</v>
      </c>
      <c r="B5" s="136" t="s">
        <v>5</v>
      </c>
      <c r="C5" s="136" t="s">
        <v>25</v>
      </c>
      <c r="D5" s="157" t="s">
        <v>32</v>
      </c>
      <c r="E5" s="157"/>
    </row>
    <row r="6" spans="1:8" ht="18" customHeight="1" x14ac:dyDescent="0.25">
      <c r="A6" s="137"/>
      <c r="B6" s="137"/>
      <c r="C6" s="137"/>
      <c r="D6" s="157"/>
      <c r="E6" s="157"/>
    </row>
    <row r="7" spans="1:8" x14ac:dyDescent="0.25">
      <c r="A7" s="46">
        <v>1</v>
      </c>
      <c r="B7" s="47" t="s">
        <v>40</v>
      </c>
      <c r="C7" s="48">
        <f>+C8+C9+C10</f>
        <v>0</v>
      </c>
      <c r="D7" s="155"/>
      <c r="E7" s="155"/>
    </row>
    <row r="8" spans="1:8" x14ac:dyDescent="0.25">
      <c r="A8" s="49" t="s">
        <v>42</v>
      </c>
      <c r="B8" s="50" t="s">
        <v>66</v>
      </c>
      <c r="C8" s="51">
        <v>0</v>
      </c>
      <c r="D8" s="154"/>
      <c r="E8" s="154"/>
    </row>
    <row r="9" spans="1:8" ht="15" customHeight="1" x14ac:dyDescent="0.25">
      <c r="A9" s="49" t="s">
        <v>43</v>
      </c>
      <c r="B9" s="50" t="s">
        <v>45</v>
      </c>
      <c r="C9" s="51">
        <v>0</v>
      </c>
      <c r="D9" s="154"/>
      <c r="E9" s="154"/>
    </row>
    <row r="10" spans="1:8" ht="33" customHeight="1" x14ac:dyDescent="0.25">
      <c r="A10" s="49" t="s">
        <v>44</v>
      </c>
      <c r="B10" s="50" t="s">
        <v>41</v>
      </c>
      <c r="C10" s="51">
        <v>0</v>
      </c>
      <c r="D10" s="154"/>
      <c r="E10" s="154"/>
    </row>
    <row r="11" spans="1:8" x14ac:dyDescent="0.25">
      <c r="A11" s="46">
        <v>2</v>
      </c>
      <c r="B11" s="47" t="s">
        <v>84</v>
      </c>
      <c r="C11" s="48">
        <f>+C12+C13+C14</f>
        <v>0</v>
      </c>
      <c r="D11" s="155"/>
      <c r="E11" s="155"/>
    </row>
    <row r="12" spans="1:8" x14ac:dyDescent="0.25">
      <c r="A12" s="49" t="s">
        <v>63</v>
      </c>
      <c r="B12" s="50" t="s">
        <v>66</v>
      </c>
      <c r="C12" s="51">
        <v>0</v>
      </c>
      <c r="D12" s="154"/>
      <c r="E12" s="154"/>
    </row>
    <row r="13" spans="1:8" ht="15" customHeight="1" x14ac:dyDescent="0.25">
      <c r="A13" s="49" t="s">
        <v>64</v>
      </c>
      <c r="B13" s="50" t="s">
        <v>45</v>
      </c>
      <c r="C13" s="51">
        <v>0</v>
      </c>
      <c r="D13" s="154"/>
      <c r="E13" s="154"/>
    </row>
    <row r="14" spans="1:8" ht="30" customHeight="1" x14ac:dyDescent="0.25">
      <c r="A14" s="49" t="s">
        <v>65</v>
      </c>
      <c r="B14" s="50" t="s">
        <v>41</v>
      </c>
      <c r="C14" s="51">
        <v>0</v>
      </c>
      <c r="D14" s="154"/>
      <c r="E14" s="154"/>
    </row>
    <row r="15" spans="1:8" x14ac:dyDescent="0.25">
      <c r="A15" s="46">
        <v>3</v>
      </c>
      <c r="B15" s="47" t="s">
        <v>80</v>
      </c>
      <c r="C15" s="48">
        <f>+C16+C17+C18</f>
        <v>0</v>
      </c>
      <c r="D15" s="155"/>
      <c r="E15" s="155"/>
    </row>
    <row r="16" spans="1:8" ht="33" customHeight="1" x14ac:dyDescent="0.25">
      <c r="A16" s="49" t="s">
        <v>67</v>
      </c>
      <c r="B16" s="50" t="s">
        <v>66</v>
      </c>
      <c r="C16" s="51">
        <v>0</v>
      </c>
      <c r="D16" s="154"/>
      <c r="E16" s="154"/>
    </row>
    <row r="17" spans="1:5" ht="45.75" customHeight="1" x14ac:dyDescent="0.25">
      <c r="A17" s="49" t="s">
        <v>68</v>
      </c>
      <c r="B17" s="50" t="s">
        <v>45</v>
      </c>
      <c r="C17" s="51">
        <v>0</v>
      </c>
      <c r="D17" s="154"/>
      <c r="E17" s="154"/>
    </row>
    <row r="18" spans="1:5" ht="32.25" customHeight="1" x14ac:dyDescent="0.25">
      <c r="A18" s="49" t="s">
        <v>69</v>
      </c>
      <c r="B18" s="50" t="s">
        <v>41</v>
      </c>
      <c r="C18" s="51">
        <v>0</v>
      </c>
      <c r="D18" s="154"/>
      <c r="E18" s="154"/>
    </row>
    <row r="19" spans="1:5" s="35" customFormat="1" x14ac:dyDescent="0.25">
      <c r="A19" s="46">
        <v>4</v>
      </c>
      <c r="B19" s="47" t="s">
        <v>71</v>
      </c>
      <c r="C19" s="48">
        <f>+C20+C21+C22</f>
        <v>0</v>
      </c>
      <c r="D19" s="155"/>
      <c r="E19" s="155"/>
    </row>
    <row r="20" spans="1:5" ht="15" customHeight="1" x14ac:dyDescent="0.25">
      <c r="A20" s="49" t="s">
        <v>85</v>
      </c>
      <c r="B20" s="50" t="s">
        <v>66</v>
      </c>
      <c r="C20" s="51">
        <v>0</v>
      </c>
      <c r="D20" s="154"/>
      <c r="E20" s="154"/>
    </row>
    <row r="21" spans="1:5" ht="15" customHeight="1" x14ac:dyDescent="0.25">
      <c r="A21" s="49" t="s">
        <v>86</v>
      </c>
      <c r="B21" s="50" t="s">
        <v>45</v>
      </c>
      <c r="C21" s="51">
        <v>0</v>
      </c>
      <c r="D21" s="154"/>
      <c r="E21" s="154"/>
    </row>
    <row r="22" spans="1:5" ht="31.5" customHeight="1" x14ac:dyDescent="0.25">
      <c r="A22" s="49" t="s">
        <v>87</v>
      </c>
      <c r="B22" s="50" t="s">
        <v>41</v>
      </c>
      <c r="C22" s="51">
        <v>0</v>
      </c>
      <c r="D22" s="154"/>
      <c r="E22" s="154"/>
    </row>
    <row r="23" spans="1:5" s="35" customFormat="1" x14ac:dyDescent="0.25">
      <c r="A23" s="46">
        <v>5</v>
      </c>
      <c r="B23" s="47" t="s">
        <v>70</v>
      </c>
      <c r="C23" s="48">
        <f>+C24+C25+C26</f>
        <v>0</v>
      </c>
      <c r="D23" s="155"/>
      <c r="E23" s="155"/>
    </row>
    <row r="24" spans="1:5" ht="15" customHeight="1" x14ac:dyDescent="0.25">
      <c r="A24" s="49" t="s">
        <v>88</v>
      </c>
      <c r="B24" s="50" t="s">
        <v>66</v>
      </c>
      <c r="C24" s="51">
        <v>0</v>
      </c>
      <c r="D24" s="154"/>
      <c r="E24" s="154"/>
    </row>
    <row r="25" spans="1:5" ht="15" customHeight="1" x14ac:dyDescent="0.25">
      <c r="A25" s="49" t="s">
        <v>89</v>
      </c>
      <c r="B25" s="50" t="s">
        <v>45</v>
      </c>
      <c r="C25" s="51">
        <v>0</v>
      </c>
      <c r="D25" s="154"/>
      <c r="E25" s="154"/>
    </row>
    <row r="26" spans="1:5" ht="32.25" customHeight="1" x14ac:dyDescent="0.25">
      <c r="A26" s="49" t="s">
        <v>90</v>
      </c>
      <c r="B26" s="50" t="s">
        <v>41</v>
      </c>
      <c r="C26" s="51">
        <v>0</v>
      </c>
      <c r="D26" s="158"/>
      <c r="E26" s="159"/>
    </row>
    <row r="27" spans="1:5" s="52" customFormat="1" x14ac:dyDescent="0.2">
      <c r="A27" s="156" t="s">
        <v>101</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D18" sqref="D18"/>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4" t="s">
        <v>100</v>
      </c>
      <c r="F1" s="114"/>
    </row>
    <row r="2" spans="1:10" s="12" customFormat="1" ht="20.100000000000001" customHeight="1" x14ac:dyDescent="0.25">
      <c r="A2" s="162" t="s">
        <v>38</v>
      </c>
      <c r="B2" s="162"/>
      <c r="C2" s="162"/>
      <c r="D2" s="162"/>
      <c r="E2" s="162"/>
      <c r="F2" s="162"/>
    </row>
    <row r="3" spans="1:10" s="12" customFormat="1" ht="20.100000000000001" customHeight="1" x14ac:dyDescent="0.25">
      <c r="A3" s="58" t="s">
        <v>39</v>
      </c>
      <c r="B3" s="70" t="str">
        <f>+'5)'!D3</f>
        <v>ноябрь</v>
      </c>
      <c r="C3" s="59" t="str">
        <f>+'5)'!$E$3</f>
        <v>2022 г.</v>
      </c>
      <c r="D3" s="60" t="s">
        <v>56</v>
      </c>
      <c r="E3" s="62"/>
      <c r="J3" s="62" t="s">
        <v>56</v>
      </c>
    </row>
    <row r="4" spans="1:10" ht="18" customHeight="1" x14ac:dyDescent="0.25"/>
    <row r="5" spans="1:10" ht="20.100000000000001" customHeight="1" x14ac:dyDescent="0.25">
      <c r="A5" s="53" t="s">
        <v>93</v>
      </c>
      <c r="B5" s="161" t="s">
        <v>58</v>
      </c>
      <c r="C5" s="161" t="s">
        <v>81</v>
      </c>
      <c r="D5" s="161" t="s">
        <v>55</v>
      </c>
      <c r="E5" s="160" t="s">
        <v>108</v>
      </c>
      <c r="F5" s="160" t="s">
        <v>109</v>
      </c>
    </row>
    <row r="6" spans="1:10" ht="20.100000000000001" customHeight="1" x14ac:dyDescent="0.25">
      <c r="A6" s="53" t="s">
        <v>36</v>
      </c>
      <c r="B6" s="161"/>
      <c r="C6" s="161"/>
      <c r="D6" s="161"/>
      <c r="E6" s="161"/>
      <c r="F6" s="161"/>
    </row>
    <row r="7" spans="1:10" ht="20.100000000000001" customHeight="1" x14ac:dyDescent="0.25">
      <c r="A7" s="53" t="s">
        <v>91</v>
      </c>
      <c r="B7" s="161"/>
      <c r="C7" s="161"/>
      <c r="D7" s="161"/>
      <c r="E7" s="161"/>
      <c r="F7" s="161"/>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ноябрь_2022 г.</v>
      </c>
      <c r="B10" s="76">
        <v>248465</v>
      </c>
      <c r="C10" s="86">
        <f>D10/B10</f>
        <v>2.5567199806813838</v>
      </c>
      <c r="D10" s="77">
        <v>635255.43000000005</v>
      </c>
      <c r="E10" s="77">
        <v>127051.09</v>
      </c>
      <c r="F10" s="77">
        <f>D10+E10</f>
        <v>762306.52</v>
      </c>
    </row>
    <row r="12" spans="1:10" ht="17.25" customHeight="1" x14ac:dyDescent="0.25">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2" t="s">
        <v>110</v>
      </c>
      <c r="B1" s="162"/>
      <c r="C1" s="162"/>
      <c r="D1" s="162"/>
      <c r="E1" s="162"/>
      <c r="F1" s="162"/>
      <c r="G1" s="162"/>
      <c r="H1" s="162"/>
      <c r="I1" s="162"/>
      <c r="J1" s="162"/>
      <c r="K1" s="164" t="s">
        <v>100</v>
      </c>
      <c r="L1" s="164"/>
    </row>
    <row r="2" spans="1:12" s="12" customFormat="1" ht="20.100000000000001" customHeight="1" x14ac:dyDescent="0.25">
      <c r="D2" s="60" t="s">
        <v>56</v>
      </c>
      <c r="E2" s="58" t="s">
        <v>39</v>
      </c>
      <c r="F2" s="70" t="str">
        <f>+'Информация для раскрытия'!$B$3</f>
        <v>ноябрь</v>
      </c>
      <c r="G2" s="59" t="str">
        <f>+'5)'!$E$3</f>
        <v>2022 г.</v>
      </c>
      <c r="J2" s="62"/>
    </row>
    <row r="4" spans="1:12" ht="27" customHeight="1" x14ac:dyDescent="0.2">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66" t="s">
        <v>112</v>
      </c>
      <c r="B1" s="166"/>
      <c r="C1" s="166"/>
      <c r="D1" s="166"/>
      <c r="E1" s="166"/>
      <c r="F1" s="166"/>
      <c r="G1" s="166"/>
      <c r="H1" s="166"/>
      <c r="I1" s="166"/>
      <c r="J1" s="166"/>
      <c r="K1" s="167" t="s">
        <v>100</v>
      </c>
      <c r="L1" s="167"/>
    </row>
    <row r="4" spans="1:12" ht="15.75" x14ac:dyDescent="0.25">
      <c r="A4" s="73" t="s">
        <v>114</v>
      </c>
      <c r="B4" s="74" t="s">
        <v>118</v>
      </c>
      <c r="D4" s="168"/>
      <c r="E4" s="168"/>
    </row>
    <row r="6" spans="1:12" x14ac:dyDescent="0.2">
      <c r="A6" s="73" t="s">
        <v>113</v>
      </c>
      <c r="B6" s="74"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CEZIP/0XyyjGWZdv5VstTZmHRPb7pu3Lm/IglzcIH4I=</DigestValue>
    </Reference>
    <Reference Type="http://www.w3.org/2000/09/xmldsig#Object" URI="#idOfficeObject">
      <DigestMethod Algorithm="urn:ietf:params:xml:ns:cpxmlsec:algorithms:gostr34112012-256"/>
      <DigestValue>D93Rt5ya6MUSZ4fVhkUdG6Oi+T07czoFrkDygGfdN1M=</DigestValue>
    </Reference>
    <Reference Type="http://uri.etsi.org/01903#SignedProperties" URI="#idSignedProperties">
      <Transforms>
        <Transform Algorithm="http://www.w3.org/TR/2001/REC-xml-c14n-20010315"/>
      </Transforms>
      <DigestMethod Algorithm="urn:ietf:params:xml:ns:cpxmlsec:algorithms:gostr34112012-256"/>
      <DigestValue>4m89NP9QYg/4nLNwHsbyh6GurOWkP1CMVNX1R1ZaBEk=</DigestValue>
    </Reference>
    <Reference Type="http://www.w3.org/2000/09/xmldsig#Object" URI="#idValidSigLnImg">
      <DigestMethod Algorithm="urn:ietf:params:xml:ns:cpxmlsec:algorithms:gostr34112012-256"/>
      <DigestValue>zHMwTubkEqFzo8QpJpwKSqM2GADnW42f1lTCRGdEMWQ=</DigestValue>
    </Reference>
    <Reference Type="http://www.w3.org/2000/09/xmldsig#Object" URI="#idInvalidSigLnImg">
      <DigestMethod Algorithm="urn:ietf:params:xml:ns:cpxmlsec:algorithms:gostr34112012-256"/>
      <DigestValue>E7UFvGjMRJRYOMos0paU3cYPFiUq7A/EQpJAHlfqh0M=</DigestValue>
    </Reference>
  </SignedInfo>
  <SignatureValue>u+j9upG0nw/ZSII8iiFWOSMPVGG2Gu1d/yG/lz+EGLetBC1x8l6Ajzugki2HF25Y
2XmXj4X1+c3T+GZXLOlyDg==</SignatureValue>
  <KeyInfo>
    <X509Data>
      <X509Certificate>MIIJ4zCCCZCgAwIBAgIRA+7hNgA4r+K7Qg83FDW06Z8wCgYIKoUDBwEBAwIwggGJ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0J3QotCj0KAiMB4XDTIyMTAyNDAzMTQ1MFoXDTIzMTAyNDAyNTAyMlowggH8MRUw
EwYFKoUDZAQSCjU1MDYwMDc0MTkxMDAuBgkqhkiG9w0BCQIMITU1MDYwMDc0MTkt
NTUwNjAxMDAxLTAwNTgxNjQwNTI1OTEpMCcGCSqGSIb3DQEJARYac29nbnV0b3Zh
QGNvcmRpYW50LW9zaHoucnUxGjAYBggqhQMDgQMBARIMNTUwNjAzMjg1ODAyMRYw
FAYFKoUDZAMSCzA1ODE2NDA1MjU5MRgwFgYFKoUDZAESDTEwMjU1MDEyNDQ3Nzkx
LjAsBgNVBAwMJdCg0YPQutC+0LLQvtC00LjRgtC10LvRjCDQs9GA0YPQv9C/0Ysx
IDAeBgNVBAoMF9CQ0J4gItCe0JzQodCa0KjQmNCd0JAiMTAwLgYDVQQJDCfQo9Cb
INCfLtCSLtCR0KPQlNCV0KDQmtCY0J3QkCwg0JTQntCcIDIxETAPBgNVBAcMCNCe
0LzRgdC6MScwJQYDVQQIDB41NSDQntC80YHQutCw0Y8g0L7QsdC70LDRgdGC0Ywx
CzAJBgNVBAYTAlJVMSwwKgYDVQQqDCPQoNC40YLQsCDQkNC70LXQutGB0LDQvdC0
0YDQvtCy0L3QsDEbMBkGA1UEBAwS0KHQvtCz0L3Rg9GC0L7QstCwMSAwHgYDVQQD
DBfQkNCeICLQntCc0KHQmtCo0JjQndCQIjBmMB8GCCqFAwcBAQEBMBMGByqFAwIC
JAAGCCqFAwcBAQICA0MABECSQCmaT+XITrhPcRjlyT9w7DdGQKxkWo3RkVWCbDFc
a1niafPkMJHtDqnMXN/7h2rDFQSOtNhSCLGDdKpO7eRYo4IFUzCCBU8wDAYFKoUD
ZHIEAwIBADAOBgNVHQ8BAf8EBAMCBPAwJQYDVR0RBB4wHIEac29nbnV0b3ZhQGNv
cmRpYW50LW9zaHoucnUwEwYDVR0gBAwwCjAIBgYqhQNkcQEwQQYDVR0lBDowOAYI
KwYBBQUHAwIGByqFAwICIgYGCCsGAQUFBwMEBgcqhQMDBwgBBggqhQMDBwEBAQYG
KoUDAwcBMIGhBggrBgEFBQcBAQSBlDCBkTBGBggrBgEFBQcwAoY6aHR0cDovL2Nk
cC5za2Jrb250dXIucnUvY2VydGlmaWNhdGVzL3NrYmtvbnR1ci1xMS0yMDIxLmNy
dDBHBggrBgEFBQcwAoY7aHR0cDovL2NkcDIuc2tia29udHVyLnJ1L2NlcnRpZmlj
YXRlcy9za2Jrb250dXItcTEtMjAyMS5jcnQwKwYDVR0QBCQwIoAPMjAyMjEwMjQw
MzE0NDlagQ8yMDIzMTAyNDAyNTAyMlowggEzBgUqhQNkcASCASgwggEkDCsi0JrR
gNC40L/RgtC+0J/RgNC+IENTUCIgKNCy0LXRgNGB0LjRjyA0LjApDFMi0KPQtNC+
0YHRgtC+0LLQtdGA0Y/RjtGJ0LjQuSDRhtC10L3RgtGAICLQmtGA0LjQv9GC0L7Q
n9GA0L4g0KPQpiIg0LLQtdGA0YHQuNC4IDIuMAxP0KHQtdGA0YLQuNGE0LjQutCw
0YIg0YHQvtC+0YLQstC10YLRgdGC0LLQuNGPIOKEliDQodCkLzEyNC0zOTcxINC+
0YIgMTUuMDEuMjAyMQxP0KHQtdGA0YLQuNGE0LjQutCw0YIg0YHQvtC+0YLQstC1
0YLRgdGC0LLQuNGPIOKEliDQodCkLzEyOC00MjcwINC+0YIgMTMuMDcuMjAyMjAj
BgUqhQNkbwQaDBgi0JrRgNC40L/RgtC+0J/RgNC+IENTUCIwfAYDVR0fBHUwczA3
oDWgM4YxaHR0cDovL2NkcC5za2Jrb250dXIucnUvY2RwL3NrYmtvbnR1ci1xMS0y
MDIxLmNybDA4oDagNIYyaHR0cDovL2NkcDIuc2tia29udHVyLnJ1L2NkcC9za2Jr
b250dXItcTEtMjAyMS5jcmwwgYIGByqFAwICMQIEdzB1MGUWQGh0dHBzOi8vY2Eu
a29udHVyLnJ1L2Fib3V0L2RvY3VtZW50cy9jcnlwdG9wcm8tbGljZW5zZS1xdWFs
aWZpZWQMHdCh0JrQkSDQmtC+0L3RgtGD0YAg0Lgg0JTQl9CeAwIF4AQM+7Ly8wVI
h4+i1fToMIIBXwYDVR0jBIIBVjCCAVKAFKw4wPL/KMWkS2pvUctcbh+E89IboYIB
LKSCASgwggEkMR4wHAYJKoZIhvcNAQkBFg9kaXRAbWluc3Z5YXoucnUxCzAJBgNV
BAYTAlJVMRgwFgYDVQQIDA83NyDQnNC+0YHQutCy0LAxGTAXBgNVBAcMENCzLiDQ
nNC+0YHQutCy0LAxLjAsBgNVBAkMJdGD0LvQuNGG0LAg0KLQstC10YDRgdC60LDR
jywg0LTQvtC8IDcxLDAqBgNVBAoMI9Cc0LjQvdC60L7QvNGB0LLRj9C30Ywg0KDQ
vtGB0YHQuNC4MRgwFgYFKoUDZAESDTEwNDc3MDIwMjY3MDExGjAYBggqhQMDgQMB
ARIMMDA3NzEwNDc0Mzc1MSwwKgYDVQQDDCPQnNC40L3QutC+0LzRgdCy0Y/Qt9GM
INCg0L7RgdGB0LjQuIIKAfjoUQAAAAAFyDAdBgNVHQ4EFgQUOevCCMjScgqFGF4b
bK9AAD4dqwkwCgYIKoUDBwEBAwIDQQDoFvf/1YTXEJC7+3xlHvxMfGQnSjNF2b10
Hpg4pYCEyqnwLjza58JdRuiaKrSRL/WSPzTqbCZkvPVAt3/xLbX6</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3iVtSu6DbJGiq2YAyB+TaeRY7vE=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646I6Y969HOhhKgJFT7PU+IwzD0=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TWPB36h4kTw7glaNwJeBF39LNsI=</DigestValue>
      </Reference>
      <Reference URI="/xl/externalLinks/externalLink1.xml?ContentType=application/vnd.openxmlformats-officedocument.spreadsheetml.externalLink+xml">
        <DigestMethod Algorithm="http://www.w3.org/2000/09/xmldsig#sha1"/>
        <DigestValue>GFgxElTMKPIM5I+8k+C1lUCSqpg=</DigestValue>
      </Reference>
      <Reference URI="/xl/media/image1.emf?ContentType=image/x-emf">
        <DigestMethod Algorithm="http://www.w3.org/2000/09/xmldsig#sha1"/>
        <DigestValue>4F0D30nVAN8KT6Au3owuqS93JYI=</DigestValue>
      </Reference>
      <Reference URI="/xl/printerSettings/printerSettings1.bin?ContentType=application/vnd.openxmlformats-officedocument.spreadsheetml.printerSettings">
        <DigestMethod Algorithm="http://www.w3.org/2000/09/xmldsig#sha1"/>
        <DigestValue>xLd3XVRkuZh7m+GwVUVWy7lbOwQ=</DigestValue>
      </Reference>
      <Reference URI="/xl/printerSettings/printerSettings2.bin?ContentType=application/vnd.openxmlformats-officedocument.spreadsheetml.printerSettings">
        <DigestMethod Algorithm="http://www.w3.org/2000/09/xmldsig#sha1"/>
        <DigestValue>Qplsx/AyER7erQKv87DKambkWfU=</DigestValue>
      </Reference>
      <Reference URI="/xl/printerSettings/printerSettings3.bin?ContentType=application/vnd.openxmlformats-officedocument.spreadsheetml.printerSettings">
        <DigestMethod Algorithm="http://www.w3.org/2000/09/xmldsig#sha1"/>
        <DigestValue>xLd3XVRkuZh7m+GwVUVWy7lbOwQ=</DigestValue>
      </Reference>
      <Reference URI="/xl/printerSettings/printerSettings4.bin?ContentType=application/vnd.openxmlformats-officedocument.spreadsheetml.printerSettings">
        <DigestMethod Algorithm="http://www.w3.org/2000/09/xmldsig#sha1"/>
        <DigestValue>xLd3XVRkuZh7m+GwVUVWy7lbOwQ=</DigestValue>
      </Reference>
      <Reference URI="/xl/printerSettings/printerSettings5.bin?ContentType=application/vnd.openxmlformats-officedocument.spreadsheetml.printerSettings">
        <DigestMethod Algorithm="http://www.w3.org/2000/09/xmldsig#sha1"/>
        <DigestValue>Qplsx/AyER7erQKv87DKambkWfU=</DigestValue>
      </Reference>
      <Reference URI="/xl/printerSettings/printerSettings6.bin?ContentType=application/vnd.openxmlformats-officedocument.spreadsheetml.printerSettings">
        <DigestMethod Algorithm="http://www.w3.org/2000/09/xmldsig#sha1"/>
        <DigestValue>Qplsx/AyER7erQKv87DKambkWfU=</DigestValue>
      </Reference>
      <Reference URI="/xl/printerSettings/printerSettings7.bin?ContentType=application/vnd.openxmlformats-officedocument.spreadsheetml.printerSettings">
        <DigestMethod Algorithm="http://www.w3.org/2000/09/xmldsig#sha1"/>
        <DigestValue>Qplsx/AyER7erQKv87DKambkWfU=</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MKTjIjjjk3KOOIq6/4JXdYT2Ce4=</DigestValue>
      </Reference>
      <Reference URI="/xl/styles.xml?ContentType=application/vnd.openxmlformats-officedocument.spreadsheetml.styles+xml">
        <DigestMethod Algorithm="http://www.w3.org/2000/09/xmldsig#sha1"/>
        <DigestValue>lvFwpeM77tlZKjH0IJmEu6I/crA=</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lsuMS2N0QWKSrK338+kTEWl6lEY=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uLDWbRril2ItO1B2BtSpCy8pLBA=</DigestValue>
      </Reference>
      <Reference URI="/xl/worksheets/sheet2.xml?ContentType=application/vnd.openxmlformats-officedocument.spreadsheetml.worksheet+xml">
        <DigestMethod Algorithm="http://www.w3.org/2000/09/xmldsig#sha1"/>
        <DigestValue>/yimsvV5QAC1TH517iz9xsKftF4=</DigestValue>
      </Reference>
      <Reference URI="/xl/worksheets/sheet3.xml?ContentType=application/vnd.openxmlformats-officedocument.spreadsheetml.worksheet+xml">
        <DigestMethod Algorithm="http://www.w3.org/2000/09/xmldsig#sha1"/>
        <DigestValue>3fuY0YJgoTm2eCzCRTmazGvpF0I=</DigestValue>
      </Reference>
      <Reference URI="/xl/worksheets/sheet4.xml?ContentType=application/vnd.openxmlformats-officedocument.spreadsheetml.worksheet+xml">
        <DigestMethod Algorithm="http://www.w3.org/2000/09/xmldsig#sha1"/>
        <DigestValue>pa5Rd2SFDeMa1u7Tb2/NT9VTCso=</DigestValue>
      </Reference>
      <Reference URI="/xl/worksheets/sheet5.xml?ContentType=application/vnd.openxmlformats-officedocument.spreadsheetml.worksheet+xml">
        <DigestMethod Algorithm="http://www.w3.org/2000/09/xmldsig#sha1"/>
        <DigestValue>NZnNBqMt5NPK+G0RcN20M6Uq9/k=</DigestValue>
      </Reference>
      <Reference URI="/xl/worksheets/sheet6.xml?ContentType=application/vnd.openxmlformats-officedocument.spreadsheetml.worksheet+xml">
        <DigestMethod Algorithm="http://www.w3.org/2000/09/xmldsig#sha1"/>
        <DigestValue>f5Pb3UUAeyfbB0eMOgNW80GSgQM=</DigestValue>
      </Reference>
      <Reference URI="/xl/worksheets/sheet7.xml?ContentType=application/vnd.openxmlformats-officedocument.spreadsheetml.worksheet+xml">
        <DigestMethod Algorithm="http://www.w3.org/2000/09/xmldsig#sha1"/>
        <DigestValue>WprJIWrc1xdqLc/NU9PtVdoBubw=</DigestValue>
      </Reference>
      <Reference URI="/xl/worksheets/sheet8.xml?ContentType=application/vnd.openxmlformats-officedocument.spreadsheetml.worksheet+xml">
        <DigestMethod Algorithm="http://www.w3.org/2000/09/xmldsig#sha1"/>
        <DigestValue>6JGi0caPHHzfY4ymgwp9JGl+1Oo=</DigestValue>
      </Reference>
      <Reference URI="/xl/worksheets/sheet9.xml?ContentType=application/vnd.openxmlformats-officedocument.spreadsheetml.worksheet+xml">
        <DigestMethod Algorithm="http://www.w3.org/2000/09/xmldsig#sha1"/>
        <DigestValue>4BKw+Aerq7gNv9nd6VtHxoEpJZE=</DigestValue>
      </Reference>
    </Manifest>
    <SignatureProperties>
      <SignatureProperty Id="idSignatureTime" Target="#idPackageSignature">
        <mdssi:SignatureTime xmlns:mdssi="http://schemas.openxmlformats.org/package/2006/digital-signature">
          <mdssi:Format>YYYY-MM-DDThh:mm:ssTZD</mdssi:Format>
          <mdssi:Value>2022-12-16T02:39:29Z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2022-12-16T02:39:29Z</xd:SigningTime>
          <xd:SigningCertificate>
            <xd:Cert>
              <xd:CertDigest>
                <DigestMethod Algorithm="http://www.w3.org/2000/09/xmldsig#sha1"/>
                <DigestValue>B+2rFbwhlry+8/vZLabuCsOV+7E=</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1338372725820458094825406395636430203295</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DYGAAAaQwAACBFTUYAAAEA/AI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VwX/H8AABMAFAAAAAAAMG6MF/x/AAAgQnhJ/H8AACiFXBf8fwAAAAAAAAAAAAAgQnhJ/H8AALm173ieAAAAAAAAAAAAAACqCfqvfbYAALNV1hH8fwAASAAAAAAAAADUWYwX/H8AAIBxlRf8fwAA8FuMFwAAAAABAAAAAAAAADBujBf8fwAAAAB4Sfx/AAAAAAAAAAAAAAAAAACeAAAAwRSbR/x/AAAAAAAAAAAAAAAAAAAAAAAAwDwCNuUBAAAYuO94ngAAAHALAAAAAAAAAAAAAAAAAAAAAAAAAAAAAAAAAAAAAAAAkLfveJ4AAAA/fVwXZHYACAAAAAAlAAAADAAAAAEAAAAYAAAADAAAAAAAAAISAAAADAAAAAEAAAAeAAAAGAAAAL8AAAAEAAAA9wAAABEAAAAlAAAADAAAAAEAAABUAAAAiAAAAMAAAAAEAAAA9QAAABAAAAABAAAAAMDGQb6ExkHAAAAABAAAAAoAAABMAAAAAAAAAAAAAAAAAAAA//////////9gAAAAMQA2AC4AMQAy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CSgz/lAQAAuMOyR/x/AAAJAAAAAQAAAEiOvkf8fwAAAAAAAAAAAAAAAAAAAAAAAIC7QTTlAQAAcAN8P+UBAAAAAAAAAAAAAAAAAAAAAAAACnP7r322AACwkoM/5QEAABYAAACeAAAAAAAAAAAAAADAPAI25QEAAKDS7ngAAAAAEJG7P+UBAAAHAAAAAAAAABCaAjblAQAA3NHueJ4AAAAw0u54ngAAAMEUm0f8fwAAVQEAAAAGAAByAAAAAAAAAHIAAAAAAgAAVQcAAFUBAADc0e54ngAAAAcAAAAAAgAAAAAAAAAAAAAAAAAAAAAAAAAAAAAAAAAAcHGVF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7JH/H8AAHBeAjblAQAASI6+R/x/AAAAAAAAAAAAAAAAAAAAAAAA6CBJYOUBAAACAAAAAAAAAAAAAAAAAAAAAAAAAAAAAACKVfuvfbYAAEDjAjblAQAAUEWPbu0BAAAAAAAAAAAAAMA8AjblAQAAOOzueAAAAADg////AAAAAAYAAAAAAAAABwAAAAAAAABc6+54ngAAALDr7nieAAAAwRSbR/x/AAD/////AAAAAPAM0REAAAAA/v////////9zjNER/H8AAFzr7nieAAAABgAAAPx/AAAAAAAAAAAAAAAAAAAAAAAAAAAAAAAAAAD0tHRH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Cwhe94ngAAAMhBdUf8fwAAAgAAAAAAAAD8WZpJ/H8AAAAAAAAAAAAAACkdRAAAAAAAAAAAAAAAAP7/////////BQAgAABAAAAYJwAA5QEAANMBAAAAAAAADAAAMP///38AAAAgCQAAAAAAAAAAAAAAAAAAAAAAAACKAgQAAAAAANAKAAAYJwAAAgAgAABAAAAAAAAAAAAAAJUGRuBHKPtIqJSzsXSV55aoVR1E/H8AALCF73ieAAAAhAAAAAAAAACEAAAAAQEIABAAAAAFACAAAEAAABgnAADlAQAAKAAAANMBAAAAAAAADAAAMP///38AAAAgCQAAAAAAAAB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gAAAACgAAAFAAAABWAAAAXAAAAAEAAAAAwMZBvoTGQQoAAABQAAAADgAAAEwAAAAAAAAAAAAAAAAAAAD//////////2gAAAAhBD4EMwQ9BEMEQgQ+BDIEMAQgACAELgAQBC4ABwAAAAcAAAAFAAAABwAAAAUAAAAFAAAABwAAAAYAAAAGAAAAAwAAAAYAAAADAAAABwAAAAM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wMZBvoTGQQoAAABgAAAAFwAAAEwAAAAAAAAAAAAAAAAAAAD//////////3wAAAAgBEMEOgQ+BDIEPgQ0BDgEQgQ1BDsETAQgADMEQARDBD8EPwRLBCAAHgQTBC0EAAA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DYGAAAaQwAACBFTUYAAAEAz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VpQAAAMHg9P///////////+bm5k9SXjw/SzBRzTFU0y1NwSAyVzFGXwEBAgAACA8mnM/u69/SvI9jt4tgjIR9FBosDBEjMVTUMlXWMVPRKUSeDxk4AAAAAAAAAADT6ff///////+Tk5MjK0krSbkvUcsuT8YVJFoTIFIrSbgtTcEQHEcAAAAAAJzP7vT6/bTa8kRleixHhy1Nwi5PxiQtTnBwcJKSki81SRwtZAgOIwBpAAAAweD02+35gsLqZ5q6Jz1jNEJyOUZ4qamp+/v7////wdPeVnCJAQECAAAAAACv1/Ho8/ubzu6CwuqMudS3u769vb3////////////L5fZymsABAgNUFg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VcF/x/AAATABQAAAAAADBujBf8fwAAIEJ4Sfx/AAAohVwX/H8AAAAAAAAAAAAAIEJ4Sfx/AAC5te94ngAAAAAAAAAAAAAAqgn6r322AACzVdYR/H8AAEgAAAAAAAAA1FmMF/x/AACAcZUX/H8AAPBbjBcAAAAAAQAAAAAAAAAwbowX/H8AAAAAeEn8fwAAAAAAAAAAAAAAAAAAngAAAMEUm0f8fwAAAAAAAAAAAAAAAAAAAAAAAMA8AjblAQAAGLjveJ4AAABwCwAAAAAAAAAAAAAAAAAAAAAAAAAAAAAAAAAAAAAAAJC373ieAAAAP31cF2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koM/5QEAALjDskf8fwAACQAAAAEAAABIjr5H/H8AAAAAAAAAAAAAAAAAAAAAAACAu0E05QEAAHADfD/lAQAAAAAAAAAAAAAAAAAAAAAAAApz+699tgAAsJKDP+UBAAAWAAAAngAAAAAAAAAAAAAAwDwCNuUBAACg0u54AAAAABCRuz/lAQAABwAAAAAAAAAQmgI25QEAANzR7nieAAAAMNLueJ4AAADBFJtH/H8AAFUBAAAABgAAcgAAAAAAAAByAAAAAAIAAFUHAABVAQAA3NHueJ4AAAAHAAAAAAIAAAAAAAAAAAAAAAAAAAAAAAAAAAAAAAAAAHBxlR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OyR/x/AABwXgI25QEAAEiOvkf8fwAAAAAAAAAAAAAAAAAAAAAAAOggSWDlAQAAAgAAAAAAAAAAAAAAAAAAAAAAAAAAAAAAilX7r322AABA4wI25QEAAFBFj27tAQAAAAAAAAAAAADAPAI25QEAADjs7ngAAAAA4P///wAAAAAGAAAAAAAAAAcAAAAAAAAAXOvueJ4AAACw6+54ngAAAMEUm0f8fwAA/////wAAAADwDNERAAAAAP7/////////c4zREfx/AABc6+54ngAAAAYAAAD8fwAAAAAAAAAAAAAAAAAAAAAAAAAAAAAAAAAA9LR0R2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QNd1J/H8AAAAAAAD/f/9/ABs0NOUBAAD/f/9//3//fwAANDTlAQAA0AI0NOUBAAD/f/9//3//fxqoq6F2VQAAwAw0NOUBAADA+MA/5QEAAIOSVRf8fwAAzAAAAAAAAAByCcgR/H8AAEwEAAAAAAAAEJG7PwAAAABaXb1Y4BLZAQAAAAAAAAAAGAAAAAAAAACdCMgR/H8AAAEAAAAAAAAAMHzSP+UBAAAEAAAAAAAAACCF320AAAAAMHzSP+UBAAAgxdkR/H8AACCF323tAQAAAAAAAAAAAADghu94ngAAAAAAAAAAAAAAZIbveJ4AAACghu94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oAAAAAoAAABQAAAAVgAAAFwAAAABAAAAAMDGQb6ExkEKAAAAUAAAAA4AAABMAAAAAAAAAAAAAAAAAAAA//////////9oAAAAIQQ+BDMEPQRDBEIEPgQyBDAEIAAgBC4AEAQuAAcAAAAHAAAABQAAAAcAAAAFAAAABQAAAAcAAAAGAAAABgAAAAMAAAAGAAAAAwAAAAcAAAAD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2AAAAAoAAABgAAAAlAAAAGwAAAABAAAAAMDGQb6ExkEKAAAAYAAAABcAAABMAAAAAAAAAAAAAAAAAAAA//////////98AAAAIARDBDoEPgQyBD4ENAQ4BEIENQQ7BEwEIAAzBEAEQwQ/BD8ESwQgAB4EEwQtBAAABgAAAAUAAAAGAAAABwAAAAYAAAAHAAAABgAAAAcAAAAFAAAABgAAAAYAAAAGAAAAAwAAAAUAAAAHAAAABQAAAAcAAAAHAAAACAAAAAMAAAAJAAAABQ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AAwMZBvoTG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2018-08-17T08:37:16Z</cp:lastPrinted>
  <dcterms:created xsi:type="dcterms:W3CDTF">1996-10-08T23:32:33Z</dcterms:created>
  <dcterms:modified xsi:type="dcterms:W3CDTF">2022-12-16T02:39:03Z</dcterms:modified>
</cp:coreProperties>
</file>