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'2)'!$A$1:$E$24</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раскрытия'!$A$1:$C$34</definedName>
  </definedNames>
  <calcPr calcId="125725" iterate="1"/>
</workbook>
</file>

<file path=xl/calcChain.xml><?xml version="1.0" encoding="utf-8"?>
<calcChain xmlns="http://schemas.openxmlformats.org/spreadsheetml/2006/main">
  <c r="F14" i="1"/>
  <c r="C28"/>
  <c r="F2" i="11"/>
  <c r="B28" i="1"/>
  <c r="F10" i="10" l="1"/>
  <c r="C11" i="9" l="1"/>
  <c r="C15"/>
  <c r="C10" i="10" l="1"/>
  <c r="C19" i="9" l="1"/>
  <c r="H24" i="1"/>
  <c r="D3" i="3" s="1"/>
  <c r="F2" i="1"/>
  <c r="F16"/>
  <c r="E11"/>
  <c r="C23" i="9"/>
  <c r="C7"/>
  <c r="E40" i="1" l="1"/>
  <c r="E32"/>
  <c r="D11"/>
  <c r="F15"/>
  <c r="F13"/>
  <c r="F12"/>
  <c r="F10"/>
  <c r="E8"/>
  <c r="E7" s="1"/>
  <c r="F7" s="1"/>
  <c r="J40"/>
  <c r="J32"/>
  <c r="E2" l="1"/>
  <c r="E6" s="1"/>
  <c r="I38"/>
  <c r="I39"/>
  <c r="H38"/>
  <c r="H39"/>
  <c r="H37"/>
  <c r="I37"/>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<sst xmlns="http://schemas.openxmlformats.org/spreadsheetml/2006/main" count="203" uniqueCount="158">
  <si>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</si>
  <si>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</si>
  <si>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</si>
  <si>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</si>
  <si>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</si>
  <si>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</si>
  <si>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</si>
  <si>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</si>
  <si>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</si>
  <si>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</si>
  <si>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</si>
  <si>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</si>
  <si>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</si>
  <si>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</si>
  <si>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</si>
  <si>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</si>
  <si>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</si>
  <si>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</si>
  <si>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</si>
  <si>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</si>
  <si>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</si>
  <si>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</si>
  <si>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</si>
  <si>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</si>
  <si>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</si>
  <si>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</si>
  <si>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</si>
  <si>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</si>
  <si>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</si>
  <si>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</si>
  <si>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</si>
  <si>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</si>
  <si>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</si>
  <si>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</si>
  <si>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</si>
  <si>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</si>
  <si>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</si>
  <si>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</si>
  <si>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</si>
  <si>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</si>
  <si>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</si>
  <si>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</si>
  <si>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</si>
  <si>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</si>
  <si>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</si>
  <si>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</si>
  <si>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</si>
  <si>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</si>
  <si>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</si>
  <si>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</si>
  <si>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</si>
  <si>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</si>
  <si>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</si>
  <si>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</si>
  <si>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</si>
  <si>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</si>
  <si>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</si>
  <si>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</si>
  <si>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</si>
  <si>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</si>
  <si>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</si>
  <si>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</si>
  <si>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</si>
  <si>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</si>
  <si>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</si>
  <si>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</si>
  <si>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</si>
  <si>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</si>
  <si>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</si>
  <si>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</si>
  <si>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</si>
  <si>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</si>
  <si>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</si>
  <si>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</si>
  <si>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</si>
  <si>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</si>
  <si>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</si>
  <si>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</si>
  <si>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</si>
  <si>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</si>
  <si>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</si>
  <si>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</si>
  <si>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</si>
  <si>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</si>
  <si>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</si>
  <si>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</si>
  <si>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</si>
  <si>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</si>
  <si>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</si>
  <si>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</si>
  <si>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</si>
  <si>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</si>
  <si>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</si>
  <si>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</si>
  <si>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</si>
  <si>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</si>
  <si>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</si>
  <si>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</si>
  <si>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</si>
  <si>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</si>
  <si>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</si>
  <si>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</si>
  <si>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</si>
  <si>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</si>
  <si>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</si>
  <si>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</si>
  <si>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</si>
  <si>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</si>
  <si>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</si>
  <si>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</si>
  <si>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</si>
  <si>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</si>
  <si>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</si>
  <si>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</si>
  <si>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</si>
  <si>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</si>
  <si>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</si>
  <si>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</si>
  <si>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</si>
  <si>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</si>
  <si>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</si>
  <si>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</si>
  <si>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</si>
  <si>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</si>
  <si>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</si>
  <si>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</si>
  <si>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</si>
  <si>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</si>
  <si>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2017 г.</t>
  </si>
  <si>
    <t>Черемуховская (ГПП-15)</t>
  </si>
  <si>
    <t>I квартал</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</si>
  <si>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</si>
  <si>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</si>
  <si>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</si>
  <si>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</si>
  <si>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</si>
  <si>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</si>
  <si>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</si>
  <si>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</si>
  <si>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</si>
  <si>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</si>
  <si>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</si>
  <si>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II квартал</t>
  </si>
  <si>
    <t>чел/ч</t>
  </si>
  <si>
    <t>8-903-925-45-01</t>
  </si>
  <si>
    <t>III квартал</t>
  </si>
  <si>
    <t>ноябрь</t>
  </si>
  <si>
    <t>ИП Петровских В.К., 130 кВт, 1 категория</t>
  </si>
  <si>
    <t>ООО "ПКЦ "Промжелдортранс" 1000 кВт, 3 категория</t>
  </si>
  <si>
    <t>ТР силового кабеля 10 кВ "Ф.6311" от ГПП-6 до ТП-44</t>
  </si>
  <si>
    <t>ТР II секции 0,4 кВ в РУ-0,4 кВ ТП-34</t>
  </si>
  <si>
    <t>ТР I секции 0,4 кВ в РУ-0,4 кВ ТП-34</t>
  </si>
  <si>
    <t>ТР ВМ яч.17 "Вв.4 на ТП-14" в РУ-10 кВ ТП-17</t>
  </si>
  <si>
    <t>ТР тран-ра Т-1 в РУ-0,4 кВ ТП-24</t>
  </si>
  <si>
    <t>ТР тран-ра Т-2 в РУ-0,4 кВ ТП-24</t>
  </si>
  <si>
    <t>ТР тран-ра Т-2 в РУ-0,4 кВ ТП-34</t>
  </si>
  <si>
    <t>ТР тран-ра Т-1 в РУ-0,4 кВ ТП-34</t>
  </si>
  <si>
    <t>ТР тран-ров Т-1 и Т-2 в тран-ных камерах ТП-15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</si>
</sst>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166" fontId="13" fillId="0" borderId="1" xfId="2" applyNumberFormat="1" applyFont="1" applyFill="1" applyBorder="1" applyAlignment="1">
      <alignment horizontal="center" vertical="center"/>
    </xf>
    <xf numFmtId="0" fontId="0" fillId="0" borderId="0" xfId="0" applyBorder="1"/>
    <xf numFmtId="0" fontId="6" fillId="0" borderId="0" xfId="0" applyFont="1" applyBorder="1"/>
    <xf numFmtId="0" fontId="34" fillId="0" borderId="0" xfId="0" applyFont="1" applyBorder="1"/>
    <xf numFmtId="0" fontId="5" fillId="2" borderId="1" xfId="3" applyNumberFormat="1" applyFont="1" applyFill="1" applyBorder="1" applyAlignment="1" applyProtection="1">
      <alignment wrapText="1"/>
    </xf>
    <xf numFmtId="0" fontId="19"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1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13" fillId="0" borderId="1" xfId="2" applyFont="1" applyFill="1" applyBorder="1" applyAlignment="1"/>
    <xf numFmtId="0" fontId="13" fillId="0" borderId="1" xfId="2" applyFont="1" applyFill="1" applyBorder="1" applyAlignment="1">
      <alignment horizontal="center" vertical="center"/>
    </xf>
    <xf numFmtId="166" fontId="3" fillId="0" borderId="1" xfId="2" applyNumberFormat="1" applyFont="1" applyFill="1" applyBorder="1" applyAlignment="1">
      <alignment horizontal="center"/>
    </xf>
    <xf numFmtId="0" fontId="5" fillId="0" borderId="1" xfId="2" applyFont="1" applyFill="1" applyBorder="1" applyAlignment="1"/>
    <xf numFmtId="0" fontId="5" fillId="0" borderId="1" xfId="2" applyFont="1" applyFill="1" applyBorder="1" applyAlignment="1">
      <alignment horizontal="center"/>
    </xf>
    <xf numFmtId="166" fontId="5" fillId="0" borderId="1" xfId="2" applyNumberFormat="1"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31" fillId="0" borderId="0" xfId="1" applyFont="1" applyAlignment="1" applyProtection="1">
      <alignment horizontal="right"/>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A36" sqref="A36"/>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10" t="s">
        <v>113</v>
      </c>
      <c r="B1" s="110"/>
      <c r="C1" s="110"/>
      <c r="D1" s="110"/>
    </row>
    <row r="2" spans="1:4" ht="15.75" customHeight="1">
      <c r="A2" s="22"/>
    </row>
    <row r="3" spans="1:4" s="24" customFormat="1">
      <c r="A3" s="23" t="s">
        <v>99</v>
      </c>
      <c r="B3" s="82" t="s">
        <v>146</v>
      </c>
      <c r="C3" s="24" t="s">
        <v>128</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109" t="s">
        <v>123</v>
      </c>
      <c r="B8" s="109"/>
      <c r="C8" s="109"/>
    </row>
    <row r="9" spans="1:4" s="24" customFormat="1" ht="9.9499999999999993" customHeight="1"/>
    <row r="10" spans="1:4" s="28" customFormat="1" ht="65.25" customHeight="1">
      <c r="A10" s="109" t="s">
        <v>107</v>
      </c>
      <c r="B10" s="109"/>
      <c r="C10" s="109"/>
      <c r="D10" s="109"/>
    </row>
    <row r="11" spans="1:4" s="28" customFormat="1" ht="9.9499999999999993" customHeight="1">
      <c r="A11" s="27"/>
      <c r="B11" s="27"/>
      <c r="C11" s="27"/>
      <c r="D11" s="27"/>
    </row>
    <row r="12" spans="1:4" s="28" customFormat="1" ht="34.5" customHeight="1">
      <c r="A12" s="109" t="s">
        <v>108</v>
      </c>
      <c r="B12" s="109"/>
      <c r="C12" s="109"/>
      <c r="D12" s="109"/>
    </row>
    <row r="13" spans="1:4" s="28" customFormat="1" ht="9.9499999999999993" customHeight="1">
      <c r="A13" s="27"/>
      <c r="B13" s="27"/>
      <c r="C13" s="27"/>
      <c r="D13" s="27"/>
    </row>
    <row r="14" spans="1:4" s="28" customFormat="1" ht="49.5" customHeight="1">
      <c r="A14" s="109" t="s">
        <v>109</v>
      </c>
      <c r="B14" s="109"/>
      <c r="C14" s="109"/>
      <c r="D14" s="109"/>
    </row>
    <row r="15" spans="1:4" s="28" customFormat="1" ht="9.9499999999999993" customHeight="1">
      <c r="A15" s="27"/>
      <c r="B15" s="27"/>
      <c r="C15" s="27"/>
      <c r="D15" s="27"/>
    </row>
    <row r="16" spans="1:4" s="28" customFormat="1" ht="63.75" customHeight="1">
      <c r="A16" s="109" t="s">
        <v>110</v>
      </c>
      <c r="B16" s="109"/>
      <c r="C16" s="109"/>
      <c r="D16" s="109"/>
    </row>
    <row r="17" spans="1:4" s="28" customFormat="1" ht="9.9499999999999993" customHeight="1">
      <c r="A17" s="27"/>
      <c r="B17" s="27"/>
      <c r="C17" s="27"/>
      <c r="D17" s="27"/>
    </row>
    <row r="18" spans="1:4" s="28" customFormat="1" ht="50.25" customHeight="1">
      <c r="A18" s="109" t="s">
        <v>111</v>
      </c>
      <c r="B18" s="109"/>
      <c r="C18" s="109"/>
      <c r="D18" s="109"/>
    </row>
    <row r="19" spans="1:4" s="28" customFormat="1" ht="9.9499999999999993" customHeight="1">
      <c r="A19" s="27"/>
      <c r="B19" s="27"/>
      <c r="C19" s="27"/>
      <c r="D19" s="27"/>
    </row>
    <row r="20" spans="1:4" s="28" customFormat="1" ht="140.25" customHeight="1">
      <c r="A20" s="109" t="s">
        <v>112</v>
      </c>
      <c r="B20" s="109"/>
      <c r="C20" s="109"/>
      <c r="D20" s="109"/>
    </row>
    <row r="21" spans="1:4" s="28" customFormat="1" ht="5.25" customHeight="1">
      <c r="A21" s="88"/>
      <c r="B21" s="88"/>
      <c r="C21" s="88"/>
      <c r="D21" s="88"/>
    </row>
    <row r="22" spans="1:4" s="28" customFormat="1" ht="35.25" customHeight="1">
      <c r="A22" s="109" t="s">
        <v>132</v>
      </c>
      <c r="B22" s="109"/>
      <c r="C22" s="109"/>
      <c r="D22" s="109"/>
    </row>
    <row r="23" spans="1:4" s="28" customFormat="1" ht="8.25" customHeight="1">
      <c r="A23" s="88"/>
      <c r="B23" s="88"/>
      <c r="C23" s="88"/>
      <c r="D23" s="88"/>
    </row>
    <row r="24" spans="1:4" s="28" customFormat="1" ht="103.5" customHeight="1">
      <c r="A24" s="109" t="s">
        <v>131</v>
      </c>
      <c r="B24" s="109"/>
      <c r="C24" s="109"/>
      <c r="D24" s="109"/>
    </row>
    <row r="25" spans="1:4" s="28" customFormat="1" ht="65.25" customHeight="1">
      <c r="A25" s="109" t="s">
        <v>135</v>
      </c>
      <c r="B25" s="109"/>
      <c r="C25" s="109"/>
      <c r="D25" s="109"/>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10" zoomScaleSheetLayoutView="100" workbookViewId="0">
      <selection activeCell="P29" sqref="P2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1" t="s">
        <v>117</v>
      </c>
      <c r="K1" s="111"/>
    </row>
    <row r="2" spans="1:11" ht="15" customHeight="1">
      <c r="A2" s="118" t="s">
        <v>64</v>
      </c>
      <c r="B2" s="118"/>
      <c r="C2" s="118"/>
      <c r="D2" s="118"/>
      <c r="E2" s="73" t="str">
        <f>+'Информация для раскрытия'!B3</f>
        <v>ноябрь</v>
      </c>
      <c r="F2" s="30" t="str">
        <f>+'Информация для раскрытия'!C3</f>
        <v>2017 г.</v>
      </c>
    </row>
    <row r="3" spans="1:11" ht="15" customHeight="1">
      <c r="A3" s="124" t="s">
        <v>63</v>
      </c>
      <c r="B3" s="124"/>
      <c r="C3" s="124"/>
      <c r="D3" s="124"/>
      <c r="E3" s="124"/>
      <c r="F3" s="124"/>
    </row>
    <row r="4" spans="1:11" ht="15">
      <c r="A4" s="9"/>
      <c r="B4" s="9"/>
      <c r="C4" s="9"/>
      <c r="D4" s="9"/>
      <c r="E4" s="9"/>
      <c r="F4" s="10"/>
    </row>
    <row r="5" spans="1:11" ht="15">
      <c r="A5" s="126" t="s">
        <v>102</v>
      </c>
      <c r="B5" s="125" t="s">
        <v>101</v>
      </c>
      <c r="C5" s="125"/>
      <c r="D5" s="125"/>
      <c r="E5" s="125"/>
      <c r="F5" s="125"/>
    </row>
    <row r="6" spans="1:11" ht="15">
      <c r="A6" s="127"/>
      <c r="B6" s="37" t="s">
        <v>130</v>
      </c>
      <c r="C6" s="37" t="s">
        <v>142</v>
      </c>
      <c r="D6" s="37" t="s">
        <v>145</v>
      </c>
      <c r="E6" s="37" t="str">
        <f>+E2</f>
        <v>ноябрь</v>
      </c>
      <c r="F6" s="39" t="s">
        <v>2</v>
      </c>
    </row>
    <row r="7" spans="1:11" s="31" customFormat="1" ht="15">
      <c r="A7" s="13" t="s">
        <v>17</v>
      </c>
      <c r="B7" s="93">
        <f>+B8</f>
        <v>0</v>
      </c>
      <c r="C7" s="94">
        <v>0</v>
      </c>
      <c r="D7" s="93">
        <v>1</v>
      </c>
      <c r="E7" s="93">
        <f>+E8</f>
        <v>0</v>
      </c>
      <c r="F7" s="95">
        <f>SUM(B7:E7)</f>
        <v>1</v>
      </c>
    </row>
    <row r="8" spans="1:11" s="32" customFormat="1" ht="15">
      <c r="A8" s="14" t="s">
        <v>18</v>
      </c>
      <c r="B8" s="93">
        <f>+B9+B10</f>
        <v>0</v>
      </c>
      <c r="C8" s="94">
        <v>0</v>
      </c>
      <c r="D8" s="93">
        <f t="shared" ref="D8" si="0">+D9+D10</f>
        <v>1</v>
      </c>
      <c r="E8" s="93">
        <f>+E9+E10</f>
        <v>0</v>
      </c>
      <c r="F8" s="95">
        <f>SUM(B8:E8)</f>
        <v>1</v>
      </c>
    </row>
    <row r="9" spans="1:11" ht="18" customHeight="1">
      <c r="A9" s="1" t="s">
        <v>79</v>
      </c>
      <c r="B9" s="96"/>
      <c r="C9" s="97"/>
      <c r="D9" s="96">
        <v>1</v>
      </c>
      <c r="E9" s="96"/>
      <c r="F9" s="98">
        <v>1</v>
      </c>
    </row>
    <row r="10" spans="1:11" ht="15.75" customHeight="1">
      <c r="A10" s="1" t="s">
        <v>115</v>
      </c>
      <c r="B10" s="96"/>
      <c r="C10" s="97"/>
      <c r="D10" s="96"/>
      <c r="E10" s="96"/>
      <c r="F10" s="98">
        <f t="shared" ref="F10:F15" si="1">SUM(B10:E10)</f>
        <v>0</v>
      </c>
    </row>
    <row r="11" spans="1:11" s="32" customFormat="1" ht="15" customHeight="1">
      <c r="A11" s="14" t="s">
        <v>19</v>
      </c>
      <c r="B11" s="93">
        <f>SUM(B12:B15)</f>
        <v>0</v>
      </c>
      <c r="C11" s="94">
        <f t="shared" ref="C11" si="2">SUM(C12:C15)</f>
        <v>0</v>
      </c>
      <c r="D11" s="93">
        <f>SUM(D12:D15)</f>
        <v>1</v>
      </c>
      <c r="E11" s="93">
        <f>SUM(E12:E15)</f>
        <v>0</v>
      </c>
      <c r="F11" s="95">
        <f t="shared" si="1"/>
        <v>1</v>
      </c>
    </row>
    <row r="12" spans="1:11" ht="18.75" customHeight="1">
      <c r="A12" s="1" t="s">
        <v>80</v>
      </c>
      <c r="B12" s="96"/>
      <c r="C12" s="97"/>
      <c r="D12" s="96"/>
      <c r="E12" s="96"/>
      <c r="F12" s="98">
        <f t="shared" si="1"/>
        <v>0</v>
      </c>
    </row>
    <row r="13" spans="1:11" ht="20.25" customHeight="1">
      <c r="A13" s="1" t="s">
        <v>81</v>
      </c>
      <c r="B13" s="96"/>
      <c r="C13" s="97"/>
      <c r="D13" s="96"/>
      <c r="E13" s="96"/>
      <c r="F13" s="98">
        <f t="shared" si="1"/>
        <v>0</v>
      </c>
    </row>
    <row r="14" spans="1:11" ht="36" customHeight="1">
      <c r="A14" s="1" t="s">
        <v>82</v>
      </c>
      <c r="B14" s="96"/>
      <c r="C14" s="97"/>
      <c r="D14" s="96">
        <v>1</v>
      </c>
      <c r="E14" s="96"/>
      <c r="F14" s="98">
        <f>SUM(B14:E14)</f>
        <v>1</v>
      </c>
    </row>
    <row r="15" spans="1:11" ht="15">
      <c r="A15" s="1" t="s">
        <v>83</v>
      </c>
      <c r="B15" s="96"/>
      <c r="C15" s="96"/>
      <c r="D15" s="96"/>
      <c r="E15" s="96"/>
      <c r="F15" s="98">
        <f t="shared" si="1"/>
        <v>0</v>
      </c>
    </row>
    <row r="16" spans="1:11" s="32" customFormat="1" ht="31.5" customHeight="1">
      <c r="A16" s="14" t="s">
        <v>86</v>
      </c>
      <c r="B16" s="93">
        <v>0</v>
      </c>
      <c r="C16" s="93">
        <v>0</v>
      </c>
      <c r="D16" s="93">
        <v>0</v>
      </c>
      <c r="E16" s="95">
        <v>0</v>
      </c>
      <c r="F16" s="93">
        <f>SUM(B16:E16)</f>
        <v>0</v>
      </c>
    </row>
    <row r="17" spans="1:11" s="32" customFormat="1" ht="15">
      <c r="A17" s="14" t="s">
        <v>20</v>
      </c>
      <c r="B17" s="119"/>
      <c r="C17" s="120"/>
      <c r="D17" s="120"/>
      <c r="E17" s="120"/>
      <c r="F17" s="121"/>
    </row>
    <row r="18" spans="1:11" ht="15">
      <c r="A18" s="14" t="s">
        <v>140</v>
      </c>
      <c r="B18" s="119"/>
      <c r="C18" s="120"/>
      <c r="D18" s="120"/>
      <c r="E18" s="120"/>
      <c r="F18" s="121"/>
    </row>
    <row r="19" spans="1:11" ht="15">
      <c r="A19" s="14" t="s">
        <v>141</v>
      </c>
      <c r="B19" s="119"/>
      <c r="C19" s="120"/>
      <c r="D19" s="120"/>
      <c r="E19" s="120"/>
      <c r="F19" s="121"/>
    </row>
    <row r="20" spans="1:11" ht="30">
      <c r="A20" s="14" t="s">
        <v>66</v>
      </c>
      <c r="B20" s="119"/>
      <c r="C20" s="120"/>
      <c r="D20" s="120"/>
      <c r="E20" s="120"/>
      <c r="F20" s="121"/>
    </row>
    <row r="21" spans="1:11" ht="15">
      <c r="A21" s="9"/>
      <c r="B21" s="9"/>
      <c r="C21" s="9"/>
      <c r="D21" s="9"/>
      <c r="E21" s="9"/>
      <c r="F21" s="10"/>
    </row>
    <row r="22" spans="1:11" ht="49.5" customHeight="1">
      <c r="A22" s="8"/>
      <c r="B22" s="9"/>
      <c r="C22" s="9"/>
      <c r="D22" s="9"/>
      <c r="E22" s="9"/>
      <c r="F22" s="10"/>
    </row>
    <row r="24" spans="1:11" s="4" customFormat="1" ht="15.75" customHeight="1">
      <c r="A24" s="123" t="s">
        <v>89</v>
      </c>
      <c r="B24" s="123"/>
      <c r="C24" s="123"/>
      <c r="D24" s="123"/>
      <c r="E24" s="123"/>
      <c r="F24" s="123"/>
      <c r="G24" s="83" t="str">
        <f>+'Информация для раскрытия'!B3</f>
        <v>ноябрь</v>
      </c>
      <c r="H24" s="33" t="str">
        <f>+'Информация для раскрытия'!C3</f>
        <v>2017 г.</v>
      </c>
      <c r="J24" s="34"/>
      <c r="K24" s="34"/>
    </row>
    <row r="25" spans="1:11" s="4" customFormat="1" ht="15"/>
    <row r="26" spans="1:11" s="4" customFormat="1" ht="15">
      <c r="A26" s="122" t="s">
        <v>0</v>
      </c>
      <c r="B26" s="122"/>
      <c r="C26" s="122"/>
      <c r="D26" s="122"/>
      <c r="E26" s="122"/>
      <c r="F26" s="122"/>
      <c r="G26" s="122"/>
      <c r="H26" s="122"/>
      <c r="I26" s="122"/>
      <c r="J26" s="122"/>
      <c r="K26" s="122"/>
    </row>
    <row r="27" spans="1:11" s="4" customFormat="1" ht="15">
      <c r="A27" s="112" t="s">
        <v>33</v>
      </c>
      <c r="B27" s="114" t="s">
        <v>1</v>
      </c>
      <c r="C27" s="115"/>
      <c r="D27" s="115"/>
      <c r="E27" s="115"/>
      <c r="F27" s="116"/>
      <c r="G27" s="114" t="s">
        <v>116</v>
      </c>
      <c r="H27" s="115"/>
      <c r="I27" s="115"/>
      <c r="J27" s="115"/>
      <c r="K27" s="116"/>
    </row>
    <row r="28" spans="1:11" s="4" customFormat="1" ht="18" customHeight="1">
      <c r="A28" s="113"/>
      <c r="B28" s="37" t="str">
        <f t="shared" ref="B28:E28" si="3">+B6</f>
        <v>I квартал</v>
      </c>
      <c r="C28" s="37" t="str">
        <f t="shared" si="3"/>
        <v>II квартал</v>
      </c>
      <c r="D28" s="37" t="str">
        <f t="shared" si="3"/>
        <v>III квартал</v>
      </c>
      <c r="E28" s="37" t="str">
        <f t="shared" si="3"/>
        <v>ноябрь</v>
      </c>
      <c r="F28" s="37" t="s">
        <v>2</v>
      </c>
      <c r="G28" s="37" t="str">
        <f>+B28</f>
        <v>I квартал</v>
      </c>
      <c r="H28" s="37" t="str">
        <f>+C28</f>
        <v>II квартал</v>
      </c>
      <c r="I28" s="37" t="str">
        <f>+D28</f>
        <v>III квартал</v>
      </c>
      <c r="J28" s="37" t="str">
        <f>+E28</f>
        <v>ноябрь</v>
      </c>
      <c r="K28" s="37" t="str">
        <f t="shared" ref="K28" si="4">+F28</f>
        <v>год</v>
      </c>
    </row>
    <row r="29" spans="1:11" s="4" customFormat="1" ht="18" customHeight="1">
      <c r="A29" s="3" t="s">
        <v>119</v>
      </c>
      <c r="B29" s="6">
        <v>0</v>
      </c>
      <c r="C29" s="6">
        <v>0</v>
      </c>
      <c r="D29" s="6">
        <v>1</v>
      </c>
      <c r="E29" s="6">
        <v>0</v>
      </c>
      <c r="F29" s="6">
        <f>SUM(B29:E29)</f>
        <v>1</v>
      </c>
      <c r="G29" s="6">
        <v>0</v>
      </c>
      <c r="H29" s="6">
        <v>0</v>
      </c>
      <c r="I29" s="6">
        <v>0</v>
      </c>
      <c r="J29" s="6">
        <v>0</v>
      </c>
      <c r="K29" s="6">
        <f>SUM(G29:J29)</f>
        <v>0</v>
      </c>
    </row>
    <row r="30" spans="1:11" s="4" customFormat="1" ht="18" customHeight="1">
      <c r="A30" s="3" t="s">
        <v>120</v>
      </c>
      <c r="B30" s="6">
        <v>0</v>
      </c>
      <c r="C30" s="6">
        <v>0</v>
      </c>
      <c r="D30" s="6">
        <v>0</v>
      </c>
      <c r="E30" s="6">
        <v>0</v>
      </c>
      <c r="F30" s="6">
        <f>SUM(B30:E30)</f>
        <v>0</v>
      </c>
      <c r="G30" s="6">
        <v>0</v>
      </c>
      <c r="H30" s="6">
        <v>0</v>
      </c>
      <c r="I30" s="6">
        <v>0</v>
      </c>
      <c r="J30" s="6">
        <v>0</v>
      </c>
      <c r="K30" s="6">
        <f>SUM(G30:J30)</f>
        <v>0</v>
      </c>
    </row>
    <row r="31" spans="1:11" s="4" customFormat="1" ht="18" customHeight="1">
      <c r="A31" s="3" t="s">
        <v>121</v>
      </c>
      <c r="B31" s="6">
        <v>0</v>
      </c>
      <c r="C31" s="6">
        <v>0</v>
      </c>
      <c r="D31" s="6">
        <v>0</v>
      </c>
      <c r="E31" s="6">
        <v>0</v>
      </c>
      <c r="F31" s="6">
        <f>SUM(B31:E31)</f>
        <v>0</v>
      </c>
      <c r="G31" s="6">
        <v>0</v>
      </c>
      <c r="H31" s="6">
        <v>0</v>
      </c>
      <c r="I31" s="6">
        <v>0</v>
      </c>
      <c r="J31" s="6">
        <v>0</v>
      </c>
      <c r="K31" s="6">
        <f>SUM(G31:J31)</f>
        <v>0</v>
      </c>
    </row>
    <row r="32" spans="1:11" s="4" customFormat="1" ht="18" customHeight="1">
      <c r="A32" s="37" t="s">
        <v>34</v>
      </c>
      <c r="B32" s="7">
        <f>SUM(B29:B31)</f>
        <v>0</v>
      </c>
      <c r="C32" s="7">
        <f>SUM(C29:C31)</f>
        <v>0</v>
      </c>
      <c r="D32" s="7">
        <f>SUM(D29:D31)</f>
        <v>1</v>
      </c>
      <c r="E32" s="7">
        <f>SUM(E29:E31)</f>
        <v>0</v>
      </c>
      <c r="F32" s="7">
        <f>SUM(B32:E32)</f>
        <v>1</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17" t="s">
        <v>91</v>
      </c>
      <c r="B34" s="117"/>
      <c r="C34" s="117"/>
      <c r="D34" s="117"/>
      <c r="E34" s="117"/>
      <c r="F34" s="117"/>
      <c r="G34" s="117"/>
      <c r="H34" s="117"/>
      <c r="I34" s="117"/>
      <c r="J34" s="117"/>
      <c r="K34" s="117"/>
    </row>
    <row r="35" spans="1:11" s="4" customFormat="1" ht="15">
      <c r="A35" s="112" t="s">
        <v>33</v>
      </c>
      <c r="B35" s="128" t="s">
        <v>84</v>
      </c>
      <c r="C35" s="128"/>
      <c r="D35" s="128"/>
      <c r="E35" s="128"/>
      <c r="F35" s="128"/>
      <c r="G35" s="128" t="s">
        <v>85</v>
      </c>
      <c r="H35" s="128"/>
      <c r="I35" s="128"/>
      <c r="J35" s="128"/>
      <c r="K35" s="128"/>
    </row>
    <row r="36" spans="1:11" s="4" customFormat="1" ht="15">
      <c r="A36" s="113"/>
      <c r="B36" s="37" t="str">
        <f>+B28</f>
        <v>I квартал</v>
      </c>
      <c r="C36" s="37" t="str">
        <f t="shared" ref="C36:K36" si="5">+C28</f>
        <v>II квартал</v>
      </c>
      <c r="D36" s="37" t="str">
        <f t="shared" si="5"/>
        <v>III квартал</v>
      </c>
      <c r="E36" s="37" t="str">
        <f t="shared" si="5"/>
        <v>ноябрь</v>
      </c>
      <c r="F36" s="37" t="str">
        <f t="shared" si="5"/>
        <v>год</v>
      </c>
      <c r="G36" s="37" t="str">
        <f t="shared" si="5"/>
        <v>I квартал</v>
      </c>
      <c r="H36" s="37" t="str">
        <f t="shared" si="5"/>
        <v>II квартал</v>
      </c>
      <c r="I36" s="37" t="str">
        <f t="shared" si="5"/>
        <v>III квартал</v>
      </c>
      <c r="J36" s="37" t="str">
        <f t="shared" si="5"/>
        <v>ноябрь</v>
      </c>
      <c r="K36" s="37" t="str">
        <f t="shared" si="5"/>
        <v>год</v>
      </c>
    </row>
    <row r="37" spans="1:11" s="4" customFormat="1" ht="18" customHeight="1">
      <c r="A37" s="3" t="s">
        <v>119</v>
      </c>
      <c r="B37" s="6">
        <v>0</v>
      </c>
      <c r="C37" s="6">
        <v>0</v>
      </c>
      <c r="D37" s="6">
        <v>0</v>
      </c>
      <c r="E37" s="6">
        <v>0</v>
      </c>
      <c r="F37" s="6">
        <f>SUM(B37:E37)</f>
        <v>0</v>
      </c>
      <c r="G37" s="6">
        <f>+G29</f>
        <v>0</v>
      </c>
      <c r="H37" s="6">
        <f t="shared" ref="H37:I37" si="6">+H29</f>
        <v>0</v>
      </c>
      <c r="I37" s="6">
        <f t="shared" si="6"/>
        <v>0</v>
      </c>
      <c r="J37" s="6">
        <v>0</v>
      </c>
      <c r="K37" s="6">
        <f>SUM(G37:J37)</f>
        <v>0</v>
      </c>
    </row>
    <row r="38" spans="1:11" s="4" customFormat="1" ht="18" customHeight="1">
      <c r="A38" s="3" t="s">
        <v>120</v>
      </c>
      <c r="B38" s="6">
        <v>0</v>
      </c>
      <c r="C38" s="6">
        <v>0</v>
      </c>
      <c r="D38" s="6">
        <v>0</v>
      </c>
      <c r="E38" s="6">
        <v>0</v>
      </c>
      <c r="F38" s="6">
        <f>SUM(B38:E38)</f>
        <v>0</v>
      </c>
      <c r="G38" s="6">
        <v>0</v>
      </c>
      <c r="H38" s="6">
        <f t="shared" ref="H38:I38" si="7">+H30</f>
        <v>0</v>
      </c>
      <c r="I38" s="6">
        <f t="shared" si="7"/>
        <v>0</v>
      </c>
      <c r="J38" s="6">
        <v>0</v>
      </c>
      <c r="K38" s="6">
        <f>SUM(G38:J38)</f>
        <v>0</v>
      </c>
    </row>
    <row r="39" spans="1:11" s="4" customFormat="1" ht="18" customHeight="1">
      <c r="A39" s="3" t="s">
        <v>121</v>
      </c>
      <c r="B39" s="6">
        <v>0</v>
      </c>
      <c r="C39" s="6">
        <v>0</v>
      </c>
      <c r="D39" s="6">
        <v>0</v>
      </c>
      <c r="E39" s="6">
        <v>0</v>
      </c>
      <c r="F39" s="6">
        <f>SUM(B39:E39)</f>
        <v>0</v>
      </c>
      <c r="G39" s="6">
        <v>0</v>
      </c>
      <c r="H39" s="6">
        <f t="shared" ref="H39:I39" si="8">+H31</f>
        <v>0</v>
      </c>
      <c r="I39" s="6">
        <f t="shared" si="8"/>
        <v>0</v>
      </c>
      <c r="J39" s="6">
        <v>0</v>
      </c>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4"/>
  <sheetViews>
    <sheetView showGridLines="0" view="pageBreakPreview" zoomScaleSheetLayoutView="100" workbookViewId="0">
      <selection activeCell="I13" sqref="I13"/>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1" t="s">
        <v>117</v>
      </c>
      <c r="E1" s="111"/>
    </row>
    <row r="2" spans="1:7" s="11" customFormat="1" ht="20.100000000000001" customHeight="1">
      <c r="A2" s="129" t="s">
        <v>36</v>
      </c>
      <c r="B2" s="129"/>
      <c r="C2" s="129"/>
      <c r="D2" s="129"/>
      <c r="E2" s="129"/>
      <c r="G2" s="75"/>
    </row>
    <row r="3" spans="1:7" s="11" customFormat="1" ht="20.100000000000001" customHeight="1">
      <c r="A3" s="131" t="s">
        <v>37</v>
      </c>
      <c r="B3" s="131"/>
      <c r="C3" s="84" t="str">
        <f>+'1)'!G24</f>
        <v>ноябрь</v>
      </c>
      <c r="D3" s="35" t="str">
        <f>+'1)'!H24</f>
        <v>2017 г.</v>
      </c>
      <c r="E3" s="16"/>
      <c r="F3" s="2"/>
    </row>
    <row r="4" spans="1:7" s="11" customFormat="1">
      <c r="A4" s="130" t="s">
        <v>90</v>
      </c>
      <c r="B4" s="130"/>
      <c r="C4" s="130"/>
      <c r="D4" s="130"/>
      <c r="E4" s="130"/>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7"/>
      <c r="D7" s="77"/>
      <c r="E7" s="18"/>
    </row>
    <row r="8" spans="1:7" s="10" customFormat="1" ht="15" customHeight="1">
      <c r="A8" s="99" t="s">
        <v>149</v>
      </c>
      <c r="B8" s="19" t="s">
        <v>143</v>
      </c>
      <c r="C8" s="77">
        <v>43040</v>
      </c>
      <c r="D8" s="77">
        <v>43041</v>
      </c>
      <c r="E8" s="100">
        <v>61.6</v>
      </c>
    </row>
    <row r="9" spans="1:7" s="10" customFormat="1" ht="15" customHeight="1">
      <c r="A9" s="87" t="s">
        <v>150</v>
      </c>
      <c r="B9" s="19" t="s">
        <v>143</v>
      </c>
      <c r="C9" s="77">
        <v>43054</v>
      </c>
      <c r="D9" s="77">
        <v>43054</v>
      </c>
      <c r="E9" s="89">
        <v>20</v>
      </c>
    </row>
    <row r="10" spans="1:7" s="10" customFormat="1" ht="15" customHeight="1">
      <c r="A10" s="87" t="s">
        <v>151</v>
      </c>
      <c r="B10" s="19" t="s">
        <v>143</v>
      </c>
      <c r="C10" s="77">
        <v>43055</v>
      </c>
      <c r="D10" s="77">
        <v>43055</v>
      </c>
      <c r="E10" s="89">
        <v>18</v>
      </c>
    </row>
    <row r="11" spans="1:7" s="10" customFormat="1" ht="15" customHeight="1">
      <c r="A11" s="99" t="s">
        <v>149</v>
      </c>
      <c r="B11" s="19" t="s">
        <v>143</v>
      </c>
      <c r="C11" s="77">
        <v>43059</v>
      </c>
      <c r="D11" s="77">
        <v>43062</v>
      </c>
      <c r="E11" s="89">
        <v>79</v>
      </c>
    </row>
    <row r="12" spans="1:7" s="10" customFormat="1" ht="15" customHeight="1">
      <c r="A12" s="87"/>
      <c r="B12" s="19"/>
      <c r="C12" s="20"/>
      <c r="D12" s="20"/>
      <c r="E12" s="101"/>
    </row>
    <row r="13" spans="1:7" s="10" customFormat="1" ht="15" customHeight="1">
      <c r="A13" s="102" t="s">
        <v>27</v>
      </c>
      <c r="B13" s="103"/>
      <c r="C13" s="103"/>
      <c r="D13" s="103"/>
      <c r="E13" s="104"/>
    </row>
    <row r="14" spans="1:7" s="10" customFormat="1" ht="15" customHeight="1">
      <c r="A14" s="105"/>
      <c r="B14" s="106"/>
      <c r="C14" s="106"/>
      <c r="D14" s="106"/>
      <c r="E14" s="101"/>
    </row>
    <row r="15" spans="1:7" s="10" customFormat="1" ht="15" customHeight="1">
      <c r="A15" s="107" t="s">
        <v>28</v>
      </c>
      <c r="B15" s="106"/>
      <c r="C15" s="106"/>
      <c r="D15" s="106"/>
      <c r="E15" s="101"/>
    </row>
    <row r="16" spans="1:7" s="10" customFormat="1" ht="15" customHeight="1">
      <c r="A16" s="87" t="s">
        <v>152</v>
      </c>
      <c r="B16" s="19" t="s">
        <v>143</v>
      </c>
      <c r="C16" s="20">
        <v>43066</v>
      </c>
      <c r="D16" s="20">
        <v>43066</v>
      </c>
      <c r="E16" s="81">
        <v>16.399999999999999</v>
      </c>
    </row>
    <row r="17" spans="1:5" s="10" customFormat="1" ht="15" customHeight="1">
      <c r="A17" s="87"/>
      <c r="B17" s="106"/>
      <c r="C17" s="106"/>
      <c r="D17" s="106"/>
      <c r="E17" s="101"/>
    </row>
    <row r="18" spans="1:5" s="10" customFormat="1" ht="15" customHeight="1">
      <c r="A18" s="108" t="s">
        <v>29</v>
      </c>
      <c r="B18" s="106"/>
      <c r="C18" s="106"/>
      <c r="D18" s="106"/>
      <c r="E18" s="104"/>
    </row>
    <row r="19" spans="1:5" s="10" customFormat="1" ht="15" customHeight="1">
      <c r="A19" s="80" t="s">
        <v>153</v>
      </c>
      <c r="B19" s="19" t="s">
        <v>143</v>
      </c>
      <c r="C19" s="20">
        <v>43046</v>
      </c>
      <c r="D19" s="20">
        <v>43046</v>
      </c>
      <c r="E19" s="81">
        <v>32.799999999999997</v>
      </c>
    </row>
    <row r="20" spans="1:5" s="10" customFormat="1" ht="15" customHeight="1">
      <c r="A20" s="80" t="s">
        <v>154</v>
      </c>
      <c r="B20" s="19" t="s">
        <v>143</v>
      </c>
      <c r="C20" s="20">
        <v>43047</v>
      </c>
      <c r="D20" s="20">
        <v>43047</v>
      </c>
      <c r="E20" s="81">
        <v>28.8</v>
      </c>
    </row>
    <row r="21" spans="1:5" s="10" customFormat="1" ht="15" customHeight="1">
      <c r="A21" s="80" t="s">
        <v>155</v>
      </c>
      <c r="B21" s="19" t="s">
        <v>143</v>
      </c>
      <c r="C21" s="77">
        <v>43054</v>
      </c>
      <c r="D21" s="77">
        <v>43054</v>
      </c>
      <c r="E21" s="81">
        <v>12.8</v>
      </c>
    </row>
    <row r="22" spans="1:5" s="10" customFormat="1" ht="15" customHeight="1">
      <c r="A22" s="80" t="s">
        <v>156</v>
      </c>
      <c r="B22" s="19" t="s">
        <v>143</v>
      </c>
      <c r="C22" s="77">
        <v>43055</v>
      </c>
      <c r="D22" s="77">
        <v>43055</v>
      </c>
      <c r="E22" s="81">
        <v>10.8</v>
      </c>
    </row>
    <row r="23" spans="1:5" s="10" customFormat="1" ht="15" customHeight="1">
      <c r="A23" s="80" t="s">
        <v>157</v>
      </c>
      <c r="B23" s="19" t="s">
        <v>143</v>
      </c>
      <c r="C23" s="20">
        <v>43058</v>
      </c>
      <c r="D23" s="20">
        <v>43058</v>
      </c>
      <c r="E23" s="81">
        <v>32.799999999999997</v>
      </c>
    </row>
    <row r="24" spans="1:5" s="10" customFormat="1" ht="15" customHeight="1">
      <c r="A24" s="87"/>
      <c r="B24" s="19"/>
      <c r="C24" s="20"/>
      <c r="D24" s="20"/>
      <c r="E24" s="81"/>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25" sqref="F25"/>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1" t="s">
        <v>117</v>
      </c>
      <c r="H1" s="111"/>
    </row>
    <row r="2" spans="1:8" ht="20.100000000000001" customHeight="1">
      <c r="A2" s="132" t="s">
        <v>39</v>
      </c>
      <c r="B2" s="132"/>
      <c r="C2" s="132"/>
      <c r="D2" s="132"/>
      <c r="E2" s="132"/>
      <c r="F2" s="132"/>
      <c r="G2" s="132"/>
      <c r="H2" s="132"/>
    </row>
    <row r="3" spans="1:8" ht="20.100000000000001" customHeight="1">
      <c r="A3" s="142" t="s">
        <v>38</v>
      </c>
      <c r="B3" s="142"/>
      <c r="C3" s="142"/>
      <c r="D3" s="142"/>
      <c r="E3" s="142"/>
      <c r="F3" s="85" t="str">
        <f>+'2)'!C3</f>
        <v>ноябрь</v>
      </c>
      <c r="G3" s="42" t="str">
        <f>+'2)'!D3</f>
        <v>2017 г.</v>
      </c>
      <c r="H3" s="41"/>
    </row>
    <row r="4" spans="1:8" ht="12" customHeight="1">
      <c r="A4" s="41"/>
      <c r="B4" s="41"/>
      <c r="C4" s="41"/>
      <c r="D4" s="41"/>
      <c r="E4" s="41"/>
      <c r="F4" s="41"/>
      <c r="G4" s="41"/>
      <c r="H4" s="41"/>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43" t="s">
        <v>10</v>
      </c>
      <c r="E7" s="43" t="s">
        <v>11</v>
      </c>
      <c r="F7" s="44" t="s">
        <v>12</v>
      </c>
      <c r="G7" s="44" t="s">
        <v>13</v>
      </c>
      <c r="H7" s="141"/>
    </row>
    <row r="8" spans="1:8" ht="20.100000000000001" customHeight="1">
      <c r="A8" s="45">
        <v>1</v>
      </c>
      <c r="B8" s="45" t="s">
        <v>129</v>
      </c>
      <c r="C8" s="45" t="s">
        <v>14</v>
      </c>
      <c r="D8" s="45">
        <v>10</v>
      </c>
      <c r="E8" s="46">
        <v>10</v>
      </c>
      <c r="F8" s="47">
        <v>10.3</v>
      </c>
      <c r="G8" s="47">
        <v>10.3</v>
      </c>
      <c r="H8" s="47">
        <v>10.3</v>
      </c>
    </row>
    <row r="9" spans="1:8" ht="20.100000000000001" customHeight="1">
      <c r="A9" s="45">
        <v>2</v>
      </c>
      <c r="B9" s="45" t="s">
        <v>119</v>
      </c>
      <c r="C9" s="45" t="s">
        <v>15</v>
      </c>
      <c r="D9" s="45">
        <v>31.5</v>
      </c>
      <c r="E9" s="48">
        <v>40</v>
      </c>
      <c r="F9" s="47">
        <v>48.1</v>
      </c>
      <c r="G9" s="47">
        <v>48.1</v>
      </c>
      <c r="H9" s="47">
        <v>48.1</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167.9</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election activeCell="O11" sqref="O1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1" t="s">
        <v>117</v>
      </c>
      <c r="L1" s="111"/>
    </row>
    <row r="2" spans="1:12" ht="19.5" customHeight="1">
      <c r="A2" s="148" t="s">
        <v>114</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30</v>
      </c>
      <c r="B4" s="149"/>
      <c r="C4" s="149"/>
      <c r="D4" s="149"/>
      <c r="E4" s="149"/>
      <c r="F4" s="149"/>
      <c r="G4" s="149"/>
      <c r="H4" s="149"/>
      <c r="I4" s="149"/>
      <c r="J4" s="149"/>
      <c r="K4" s="149"/>
      <c r="L4" s="149"/>
    </row>
    <row r="5" spans="1:12" s="38" customFormat="1" ht="15" customHeight="1">
      <c r="A5" s="150" t="s">
        <v>58</v>
      </c>
      <c r="B5" s="150"/>
      <c r="C5" s="150"/>
      <c r="D5" s="150"/>
      <c r="E5" s="150"/>
      <c r="F5" s="150"/>
      <c r="G5" s="150"/>
      <c r="H5" s="150"/>
      <c r="I5" s="150"/>
      <c r="J5" s="150"/>
      <c r="K5" s="150"/>
      <c r="L5" s="150"/>
    </row>
    <row r="6" spans="1:12" ht="96" customHeight="1">
      <c r="A6" s="151" t="s">
        <v>59</v>
      </c>
      <c r="B6" s="151"/>
      <c r="C6" s="151"/>
      <c r="D6" s="151"/>
      <c r="E6" s="151"/>
      <c r="F6" s="151"/>
      <c r="G6" s="151"/>
      <c r="H6" s="151"/>
      <c r="I6" s="151"/>
      <c r="J6" s="151"/>
      <c r="K6" s="151"/>
      <c r="L6" s="151"/>
    </row>
    <row r="7" spans="1:12" ht="30" customHeight="1">
      <c r="A7" s="151" t="s">
        <v>60</v>
      </c>
      <c r="B7" s="151"/>
      <c r="C7" s="151"/>
      <c r="D7" s="151"/>
      <c r="E7" s="151"/>
      <c r="F7" s="151"/>
      <c r="G7" s="151"/>
      <c r="H7" s="151"/>
      <c r="I7" s="151"/>
      <c r="J7" s="151"/>
      <c r="K7" s="151"/>
      <c r="L7" s="151"/>
    </row>
    <row r="8" spans="1:12" ht="30" customHeight="1">
      <c r="A8" s="151" t="s">
        <v>67</v>
      </c>
      <c r="B8" s="151"/>
      <c r="C8" s="151"/>
      <c r="D8" s="151"/>
      <c r="E8" s="151"/>
      <c r="F8" s="151"/>
      <c r="G8" s="151"/>
      <c r="H8" s="151"/>
      <c r="I8" s="151"/>
      <c r="J8" s="151"/>
      <c r="K8" s="151"/>
      <c r="L8" s="151"/>
    </row>
    <row r="9" spans="1:12" ht="15" customHeight="1">
      <c r="A9" s="52"/>
      <c r="B9" s="53"/>
      <c r="C9" s="53"/>
      <c r="D9" s="53"/>
      <c r="E9" s="53"/>
      <c r="F9" s="53"/>
      <c r="G9" s="53"/>
      <c r="H9" s="53"/>
      <c r="I9" s="53"/>
      <c r="J9" s="53"/>
      <c r="K9" s="53"/>
      <c r="L9" s="53"/>
    </row>
    <row r="10" spans="1:12" ht="15" customHeight="1">
      <c r="A10" s="149" t="s">
        <v>31</v>
      </c>
      <c r="B10" s="149"/>
      <c r="C10" s="149"/>
      <c r="D10" s="149"/>
      <c r="E10" s="149"/>
      <c r="F10" s="149"/>
      <c r="G10" s="149"/>
      <c r="H10" s="149"/>
      <c r="I10" s="149"/>
      <c r="J10" s="149"/>
      <c r="K10" s="149"/>
      <c r="L10" s="149"/>
    </row>
    <row r="11" spans="1:12" ht="64.5" customHeight="1">
      <c r="A11" s="144" t="s">
        <v>52</v>
      </c>
      <c r="B11" s="144"/>
      <c r="C11" s="144"/>
      <c r="D11" s="144"/>
      <c r="E11" s="144"/>
      <c r="F11" s="144"/>
      <c r="G11" s="144"/>
      <c r="H11" s="144"/>
      <c r="I11" s="144"/>
      <c r="J11" s="144"/>
      <c r="K11" s="144"/>
      <c r="L11" s="144"/>
    </row>
    <row r="12" spans="1:12" ht="45.75" customHeight="1">
      <c r="A12" s="144" t="s">
        <v>32</v>
      </c>
      <c r="B12" s="144"/>
      <c r="C12" s="144"/>
      <c r="D12" s="144"/>
      <c r="E12" s="144"/>
      <c r="F12" s="144"/>
      <c r="G12" s="144"/>
      <c r="H12" s="144"/>
      <c r="I12" s="144"/>
      <c r="J12" s="144"/>
      <c r="K12" s="144"/>
      <c r="L12" s="144"/>
    </row>
    <row r="13" spans="1:12" ht="18" customHeight="1">
      <c r="A13" s="147" t="s">
        <v>53</v>
      </c>
      <c r="B13" s="147"/>
      <c r="C13" s="147"/>
      <c r="D13" s="147"/>
      <c r="E13" s="147"/>
      <c r="F13" s="147"/>
      <c r="G13" s="147"/>
      <c r="H13" s="147"/>
      <c r="I13" s="147"/>
      <c r="J13" s="147"/>
      <c r="K13" s="147"/>
      <c r="L13" s="147"/>
    </row>
    <row r="14" spans="1:12" ht="48.75" customHeight="1">
      <c r="A14" s="144" t="s">
        <v>54</v>
      </c>
      <c r="B14" s="144"/>
      <c r="C14" s="144"/>
      <c r="D14" s="144"/>
      <c r="E14" s="144"/>
      <c r="F14" s="144"/>
      <c r="G14" s="144"/>
      <c r="H14" s="144"/>
      <c r="I14" s="144"/>
      <c r="J14" s="144"/>
      <c r="K14" s="144"/>
      <c r="L14" s="144"/>
    </row>
    <row r="15" spans="1:12" ht="45" customHeight="1">
      <c r="A15" s="144" t="s">
        <v>55</v>
      </c>
      <c r="B15" s="144"/>
      <c r="C15" s="144"/>
      <c r="D15" s="144"/>
      <c r="E15" s="144"/>
      <c r="F15" s="144"/>
      <c r="G15" s="144"/>
      <c r="H15" s="144"/>
      <c r="I15" s="144"/>
      <c r="J15" s="144"/>
      <c r="K15" s="144"/>
      <c r="L15" s="144"/>
    </row>
    <row r="16" spans="1:12">
      <c r="A16" s="144" t="s">
        <v>56</v>
      </c>
      <c r="B16" s="144"/>
      <c r="C16" s="144"/>
      <c r="D16" s="144"/>
      <c r="E16" s="144"/>
      <c r="F16" s="144"/>
      <c r="G16" s="144"/>
      <c r="H16" s="144"/>
      <c r="I16" s="144"/>
      <c r="J16" s="144"/>
      <c r="K16" s="144"/>
      <c r="L16" s="144"/>
    </row>
    <row r="17" spans="1:13" ht="62.25" customHeight="1">
      <c r="A17" s="145" t="s">
        <v>68</v>
      </c>
      <c r="B17" s="144"/>
      <c r="C17" s="144"/>
      <c r="D17" s="144"/>
      <c r="E17" s="144"/>
      <c r="F17" s="144"/>
      <c r="G17" s="144"/>
      <c r="H17" s="144"/>
      <c r="I17" s="144"/>
      <c r="J17" s="144"/>
      <c r="K17" s="144"/>
      <c r="L17" s="144"/>
    </row>
    <row r="18" spans="1:13" ht="33" customHeight="1">
      <c r="A18" s="144" t="s">
        <v>57</v>
      </c>
      <c r="B18" s="144"/>
      <c r="C18" s="144"/>
      <c r="D18" s="144"/>
      <c r="E18" s="144"/>
      <c r="F18" s="144"/>
      <c r="G18" s="144"/>
      <c r="H18" s="144"/>
      <c r="I18" s="144"/>
      <c r="J18" s="144"/>
      <c r="K18" s="144"/>
      <c r="L18" s="144"/>
    </row>
    <row r="19" spans="1:13" ht="46.5" customHeight="1">
      <c r="A19" s="144" t="s">
        <v>69</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124</v>
      </c>
      <c r="B21" s="146"/>
      <c r="C21" s="146"/>
      <c r="D21" s="146"/>
      <c r="E21" s="146"/>
      <c r="F21" s="146"/>
      <c r="G21" s="146"/>
      <c r="H21" s="146"/>
      <c r="I21" s="146"/>
      <c r="J21" s="146"/>
      <c r="K21" s="146"/>
      <c r="L21" s="79" t="s">
        <v>122</v>
      </c>
      <c r="M21" s="79"/>
    </row>
    <row r="23" spans="1:13" ht="30" customHeight="1">
      <c r="A23" s="146" t="s">
        <v>125</v>
      </c>
      <c r="B23" s="146"/>
      <c r="C23" s="146"/>
      <c r="D23" s="146"/>
      <c r="E23" s="146"/>
      <c r="F23" s="146"/>
      <c r="G23" s="146"/>
      <c r="H23" s="146"/>
      <c r="I23" s="146"/>
      <c r="J23" s="146"/>
      <c r="K23" s="146"/>
      <c r="L23" s="79" t="s">
        <v>122</v>
      </c>
      <c r="M23" s="79"/>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activeCell="K16" sqref="K16"/>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1" t="s">
        <v>117</v>
      </c>
      <c r="E1" s="111"/>
    </row>
    <row r="2" spans="1:8" ht="15" customHeight="1">
      <c r="A2" s="132" t="s">
        <v>41</v>
      </c>
      <c r="B2" s="132"/>
      <c r="C2" s="132"/>
      <c r="D2" s="132"/>
      <c r="E2" s="132"/>
      <c r="F2" s="54"/>
      <c r="G2" s="54"/>
      <c r="H2" s="54"/>
    </row>
    <row r="3" spans="1:8" ht="15" customHeight="1">
      <c r="A3" s="142" t="s">
        <v>40</v>
      </c>
      <c r="B3" s="142"/>
      <c r="C3" s="142"/>
      <c r="D3" s="85" t="str">
        <f>+'3)'!F3</f>
        <v>ноябрь</v>
      </c>
      <c r="E3" s="42" t="str">
        <f>+'3)'!G3</f>
        <v>2017 г.</v>
      </c>
      <c r="F3" s="54"/>
      <c r="G3" s="54"/>
      <c r="H3" s="54"/>
    </row>
    <row r="4" spans="1:8" ht="9.75" customHeight="1">
      <c r="A4" s="40"/>
      <c r="B4" s="40"/>
      <c r="C4" s="40"/>
      <c r="D4" s="74"/>
      <c r="E4" s="42"/>
      <c r="F4" s="54"/>
      <c r="G4" s="54"/>
      <c r="H4" s="54"/>
    </row>
    <row r="5" spans="1:8" ht="16.5" customHeight="1">
      <c r="A5" s="134" t="s">
        <v>4</v>
      </c>
      <c r="B5" s="134" t="s">
        <v>5</v>
      </c>
      <c r="C5" s="134" t="s">
        <v>25</v>
      </c>
      <c r="D5" s="155" t="s">
        <v>35</v>
      </c>
      <c r="E5" s="155"/>
    </row>
    <row r="6" spans="1:8" ht="18" customHeight="1">
      <c r="A6" s="135"/>
      <c r="B6" s="135"/>
      <c r="C6" s="135"/>
      <c r="D6" s="155"/>
      <c r="E6" s="155"/>
    </row>
    <row r="7" spans="1:8">
      <c r="A7" s="55">
        <v>1</v>
      </c>
      <c r="B7" s="56" t="s">
        <v>46</v>
      </c>
      <c r="C7" s="57">
        <f>+C8+C9+C10</f>
        <v>1</v>
      </c>
      <c r="D7" s="153"/>
      <c r="E7" s="153"/>
    </row>
    <row r="8" spans="1:8">
      <c r="A8" s="58" t="s">
        <v>48</v>
      </c>
      <c r="B8" s="59" t="s">
        <v>73</v>
      </c>
      <c r="C8" s="60">
        <v>1</v>
      </c>
      <c r="D8" s="152" t="s">
        <v>148</v>
      </c>
      <c r="E8" s="152"/>
    </row>
    <row r="9" spans="1:8" ht="15" customHeight="1">
      <c r="A9" s="58" t="s">
        <v>49</v>
      </c>
      <c r="B9" s="59" t="s">
        <v>51</v>
      </c>
      <c r="C9" s="60">
        <v>0</v>
      </c>
      <c r="D9" s="152"/>
      <c r="E9" s="152"/>
    </row>
    <row r="10" spans="1:8" ht="33" customHeight="1">
      <c r="A10" s="58" t="s">
        <v>50</v>
      </c>
      <c r="B10" s="59" t="s">
        <v>47</v>
      </c>
      <c r="C10" s="60">
        <v>0</v>
      </c>
      <c r="D10" s="152"/>
      <c r="E10" s="152"/>
    </row>
    <row r="11" spans="1:8">
      <c r="A11" s="55">
        <v>2</v>
      </c>
      <c r="B11" s="56" t="s">
        <v>92</v>
      </c>
      <c r="C11" s="57">
        <f>+C12+C13+C14</f>
        <v>1</v>
      </c>
      <c r="D11" s="153"/>
      <c r="E11" s="153"/>
    </row>
    <row r="12" spans="1:8">
      <c r="A12" s="58" t="s">
        <v>70</v>
      </c>
      <c r="B12" s="59" t="s">
        <v>73</v>
      </c>
      <c r="C12" s="60">
        <v>1</v>
      </c>
      <c r="D12" s="152" t="s">
        <v>147</v>
      </c>
      <c r="E12" s="152"/>
    </row>
    <row r="13" spans="1:8" ht="15" customHeight="1">
      <c r="A13" s="58" t="s">
        <v>71</v>
      </c>
      <c r="B13" s="59" t="s">
        <v>51</v>
      </c>
      <c r="C13" s="60">
        <v>0</v>
      </c>
      <c r="D13" s="152"/>
      <c r="E13" s="152"/>
    </row>
    <row r="14" spans="1:8" ht="30" customHeight="1">
      <c r="A14" s="58" t="s">
        <v>72</v>
      </c>
      <c r="B14" s="59" t="s">
        <v>47</v>
      </c>
      <c r="C14" s="60">
        <v>0</v>
      </c>
      <c r="D14" s="152"/>
      <c r="E14" s="152"/>
    </row>
    <row r="15" spans="1:8">
      <c r="A15" s="55">
        <v>3</v>
      </c>
      <c r="B15" s="56" t="s">
        <v>87</v>
      </c>
      <c r="C15" s="57">
        <f>+C16+C17+C18</f>
        <v>0</v>
      </c>
      <c r="D15" s="153"/>
      <c r="E15" s="153"/>
    </row>
    <row r="16" spans="1:8">
      <c r="A16" s="58" t="s">
        <v>74</v>
      </c>
      <c r="B16" s="59" t="s">
        <v>73</v>
      </c>
      <c r="C16" s="60">
        <v>0</v>
      </c>
      <c r="D16" s="152"/>
      <c r="E16" s="152"/>
    </row>
    <row r="17" spans="1:5" ht="30">
      <c r="A17" s="58" t="s">
        <v>75</v>
      </c>
      <c r="B17" s="59" t="s">
        <v>51</v>
      </c>
      <c r="C17" s="60">
        <v>0</v>
      </c>
      <c r="D17" s="152"/>
      <c r="E17" s="152"/>
    </row>
    <row r="18" spans="1:5" ht="32.25" customHeight="1">
      <c r="A18" s="58" t="s">
        <v>76</v>
      </c>
      <c r="B18" s="59" t="s">
        <v>47</v>
      </c>
      <c r="C18" s="60">
        <v>0</v>
      </c>
      <c r="D18" s="152"/>
      <c r="E18" s="152"/>
    </row>
    <row r="19" spans="1:5" s="38" customFormat="1">
      <c r="A19" s="55">
        <v>4</v>
      </c>
      <c r="B19" s="56" t="s">
        <v>78</v>
      </c>
      <c r="C19" s="57">
        <f>+C20+C21+C22</f>
        <v>0</v>
      </c>
      <c r="D19" s="153"/>
      <c r="E19" s="153"/>
    </row>
    <row r="20" spans="1:5" ht="15" customHeight="1">
      <c r="A20" s="58" t="s">
        <v>93</v>
      </c>
      <c r="B20" s="59" t="s">
        <v>73</v>
      </c>
      <c r="C20" s="60">
        <v>0</v>
      </c>
      <c r="D20" s="152"/>
      <c r="E20" s="152"/>
    </row>
    <row r="21" spans="1:5" ht="15" customHeight="1">
      <c r="A21" s="58" t="s">
        <v>94</v>
      </c>
      <c r="B21" s="59" t="s">
        <v>51</v>
      </c>
      <c r="C21" s="60">
        <v>0</v>
      </c>
      <c r="D21" s="152"/>
      <c r="E21" s="152"/>
    </row>
    <row r="22" spans="1:5" ht="31.5" customHeight="1">
      <c r="A22" s="58" t="s">
        <v>95</v>
      </c>
      <c r="B22" s="59" t="s">
        <v>47</v>
      </c>
      <c r="C22" s="60">
        <v>0</v>
      </c>
      <c r="D22" s="152"/>
      <c r="E22" s="152"/>
    </row>
    <row r="23" spans="1:5" s="38" customFormat="1">
      <c r="A23" s="55">
        <v>5</v>
      </c>
      <c r="B23" s="56" t="s">
        <v>77</v>
      </c>
      <c r="C23" s="57">
        <f>+C24+C25+C26</f>
        <v>0</v>
      </c>
      <c r="D23" s="153"/>
      <c r="E23" s="153"/>
    </row>
    <row r="24" spans="1:5" ht="15" customHeight="1">
      <c r="A24" s="58" t="s">
        <v>96</v>
      </c>
      <c r="B24" s="59" t="s">
        <v>73</v>
      </c>
      <c r="C24" s="60">
        <v>0</v>
      </c>
      <c r="D24" s="152"/>
      <c r="E24" s="152"/>
    </row>
    <row r="25" spans="1:5" ht="15" customHeight="1">
      <c r="A25" s="58" t="s">
        <v>97</v>
      </c>
      <c r="B25" s="59" t="s">
        <v>51</v>
      </c>
      <c r="C25" s="60">
        <v>0</v>
      </c>
      <c r="D25" s="152"/>
      <c r="E25" s="152"/>
    </row>
    <row r="26" spans="1:5" ht="32.25" customHeight="1">
      <c r="A26" s="58" t="s">
        <v>98</v>
      </c>
      <c r="B26" s="59" t="s">
        <v>47</v>
      </c>
      <c r="C26" s="60">
        <v>0</v>
      </c>
      <c r="D26" s="156"/>
      <c r="E26" s="157"/>
    </row>
    <row r="27" spans="1:5" s="61" customFormat="1">
      <c r="A27" s="154" t="s">
        <v>118</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E31" sqref="E3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1" t="s">
        <v>117</v>
      </c>
      <c r="F1" s="111"/>
    </row>
    <row r="2" spans="1:10" s="12" customFormat="1" ht="20.100000000000001" customHeight="1">
      <c r="A2" s="160" t="s">
        <v>44</v>
      </c>
      <c r="B2" s="160"/>
      <c r="C2" s="160"/>
      <c r="D2" s="160"/>
      <c r="E2" s="160"/>
      <c r="F2" s="160"/>
    </row>
    <row r="3" spans="1:10" s="12" customFormat="1" ht="20.100000000000001" customHeight="1">
      <c r="A3" s="68" t="s">
        <v>45</v>
      </c>
      <c r="B3" s="86" t="str">
        <f>+'5)'!D3</f>
        <v>ноябрь</v>
      </c>
      <c r="C3" s="69" t="str">
        <f>+'5)'!$E$3</f>
        <v>2017 г.</v>
      </c>
      <c r="D3" s="70" t="s">
        <v>62</v>
      </c>
      <c r="E3" s="72"/>
      <c r="J3" s="72" t="s">
        <v>62</v>
      </c>
    </row>
    <row r="4" spans="1:10" ht="18" customHeight="1"/>
    <row r="5" spans="1:10" ht="20.100000000000001" customHeight="1">
      <c r="A5" s="62" t="s">
        <v>103</v>
      </c>
      <c r="B5" s="159" t="s">
        <v>65</v>
      </c>
      <c r="C5" s="159" t="s">
        <v>88</v>
      </c>
      <c r="D5" s="159" t="s">
        <v>61</v>
      </c>
      <c r="E5" s="158" t="s">
        <v>126</v>
      </c>
      <c r="F5" s="158" t="s">
        <v>127</v>
      </c>
    </row>
    <row r="6" spans="1:10" ht="20.100000000000001" customHeight="1">
      <c r="A6" s="62" t="s">
        <v>42</v>
      </c>
      <c r="B6" s="159"/>
      <c r="C6" s="159"/>
      <c r="D6" s="159"/>
      <c r="E6" s="159"/>
      <c r="F6" s="159"/>
    </row>
    <row r="7" spans="1:10" ht="20.100000000000001" customHeight="1">
      <c r="A7" s="62" t="s">
        <v>101</v>
      </c>
      <c r="B7" s="159"/>
      <c r="C7" s="159"/>
      <c r="D7" s="159"/>
      <c r="E7" s="159"/>
      <c r="F7" s="159"/>
    </row>
    <row r="8" spans="1:10" ht="20.100000000000001" customHeight="1">
      <c r="A8" s="76" t="s">
        <v>104</v>
      </c>
      <c r="B8" s="63"/>
      <c r="C8" s="64"/>
      <c r="D8" s="65"/>
      <c r="E8" s="65"/>
      <c r="F8" s="65"/>
    </row>
    <row r="9" spans="1:10" ht="20.100000000000001" customHeight="1">
      <c r="A9" s="71" t="s">
        <v>43</v>
      </c>
      <c r="B9" s="63"/>
      <c r="C9" s="64"/>
      <c r="D9" s="65"/>
      <c r="E9" s="65"/>
      <c r="F9" s="65"/>
    </row>
    <row r="10" spans="1:10" ht="20.100000000000001" customHeight="1">
      <c r="A10" s="66" t="str">
        <f>CONCATENATE(B3,D3,C3)</f>
        <v>ноябрь_2017 г.</v>
      </c>
      <c r="B10" s="78">
        <v>175553</v>
      </c>
      <c r="C10" s="67">
        <f>+D10/B10</f>
        <v>1.9051300177154475</v>
      </c>
      <c r="D10" s="64">
        <v>334451.28999999998</v>
      </c>
      <c r="E10" s="64">
        <v>60201.23</v>
      </c>
      <c r="F10" s="64">
        <f>+E10+D10</f>
        <v>394652.51999999996</v>
      </c>
    </row>
    <row r="12" spans="1:10" ht="17.25" customHeight="1">
      <c r="A12" s="161" t="s">
        <v>100</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133</v>
      </c>
      <c r="B1" s="160"/>
      <c r="C1" s="160"/>
      <c r="D1" s="160"/>
      <c r="E1" s="160"/>
      <c r="F1" s="160"/>
      <c r="G1" s="160"/>
      <c r="H1" s="160"/>
      <c r="I1" s="160"/>
      <c r="J1" s="160"/>
      <c r="K1" s="162" t="s">
        <v>117</v>
      </c>
      <c r="L1" s="162"/>
    </row>
    <row r="2" spans="1:12" s="12" customFormat="1" ht="20.100000000000001" customHeight="1">
      <c r="D2" s="70" t="s">
        <v>62</v>
      </c>
      <c r="E2" s="68" t="s">
        <v>45</v>
      </c>
      <c r="F2" s="86" t="str">
        <f>+'Информация для раскрытия'!$B$3</f>
        <v>ноябрь</v>
      </c>
      <c r="G2" s="69" t="str">
        <f>+'5)'!$E$3</f>
        <v>2017 г.</v>
      </c>
      <c r="J2" s="72"/>
    </row>
    <row r="4" spans="1:12" ht="27" customHeight="1">
      <c r="A4" s="163" t="s">
        <v>134</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14" sqref="G14"/>
    </sheetView>
  </sheetViews>
  <sheetFormatPr defaultRowHeight="12.75"/>
  <cols>
    <col min="1" max="16384" width="9.140625" style="90"/>
  </cols>
  <sheetData>
    <row r="1" spans="1:12" ht="87" customHeight="1">
      <c r="A1" s="164" t="s">
        <v>136</v>
      </c>
      <c r="B1" s="164"/>
      <c r="C1" s="164"/>
      <c r="D1" s="164"/>
      <c r="E1" s="164"/>
      <c r="F1" s="164"/>
      <c r="G1" s="164"/>
      <c r="H1" s="164"/>
      <c r="I1" s="164"/>
      <c r="J1" s="164"/>
      <c r="K1" s="165" t="s">
        <v>117</v>
      </c>
      <c r="L1" s="165"/>
    </row>
    <row r="4" spans="1:12" ht="15.75">
      <c r="A4" s="91" t="s">
        <v>138</v>
      </c>
      <c r="B4" s="92" t="s">
        <v>144</v>
      </c>
      <c r="D4" s="166"/>
      <c r="E4" s="166"/>
    </row>
    <row r="6" spans="1:12">
      <c r="A6" s="91" t="s">
        <v>137</v>
      </c>
      <c r="B6" s="92" t="s">
        <v>139</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yeXII6Rilj6suliuYVcrgZCS2KWDcqZZYw9AR/HcjmA=</DigestValue>
    </Reference>
    <Reference URI="#idOfficeObject" Type="http://www.w3.org/2000/09/xmldsig#Object">
      <DigestMethod Algorithm="urn:ietf:params:xml:ns:cpxmlsec:algorithms:gostr3411"/>
      <DigestValue>B5ewVGsXP2aSqP3ScOV2m9cr2l95pbSjim7pm1M4MmM=</DigestValue>
    </Reference>
    <Reference URI="#idValidSigLnImg" Type="http://www.w3.org/2000/09/xmldsig#Object">
      <DigestMethod Algorithm="urn:ietf:params:xml:ns:cpxmlsec:algorithms:gostr3411"/>
      <DigestValue>7P7uawgCZV8kHLSc60GQaKKumNLbTEQTfwonVdOPyTo=</DigestValue>
    </Reference>
    <Reference URI="#idInvalidSigLnImg" Type="http://www.w3.org/2000/09/xmldsig#Object">
      <DigestMethod Algorithm="urn:ietf:params:xml:ns:cpxmlsec:algorithms:gostr3411"/>
      <DigestValue>/v1xIFcDi0hIUyo0AzfB7m47E1PMbHxZLjmNsY0CGSs=</DigestValue>
    </Reference>
  </SignedInfo>
  <SignatureValue>8t/PRJ0dadLvHFLJOXH8DkiZkOgFmLxk9tjiuAdoQVG3LQRhARx9pBICtY4DxmDc
DwWx+SbxcAQ0IO5lwVrtWQ==</SignatureValue>
  <KeyInfo>
    <X509Data>
      <X509Certificate>MIIKQzCCCfKgAwIBAgIKXK4yjAACAAkM5DAIBgYqhQMCAgMwggF4MRgwFgYFKoUD
ZAESDTEwMjY2MDU2MDY2MjAxGjAYBggqhQMDgQMBARIMMDA2NjYzMDAzMTI3MTcw
NQYDVQQJDC7Qn9GA0L7RgdC/0LXQutGCINCa0L7RgdC80L7QvdCw0LLRgtC+0LIg
0LQuIDU2MR4wHAYJKoZIhvcNAQkBFg9jYUBza2Jrb250dXIucnUxCzAJBgNVBAYT
AlJVMTMwMQYDVQQIDCo2NiDQodCy0LXRgNC00LvQvtCy0YHQutCw0Y8g0L7QsdC7
0LDRgdGC0YwxITAfBgNVBAcMGNCV0LrQsNGC0LXRgNC40L3QsdGD0YDQszErMCkG
A1UECgwi0JfQkNCeICLQn9CkICLQodCa0JEg0JrQvtC90YLRg9GAIjEwMC4GA1UE
Cwwn0KPQtNC+0YHRgtC+0LLQtdGA0Y/RjtGJ0LjQuSDRhtC10L3RgtGAMSMwIQYD
VQQDExpTS0IgS29udHVyIHByb2R1Y3Rpb24gQ0EgMjAeFw0xNjA5MTYwNzQyMDBa
Fw0xNzEyMTYwNzQyMDBaMIICADEYMBYGCCqFAwOBDQEBEgo1NTA4NjIwMjczMRow
GAYIKoUDA4EDAQESDDAwNTUwNjAwNzQxOTEpMCcGCSqGSIb3DQEJARYadnlzb3Rz
a2l5QGNvcmRpYW50LW9tc2sucnUxCzAJBgNVBAYTAlJVMScwJQYDVQQIDB41NSDQ
ntC80YHQutCw0Y8g0L7QsdC70LDRgdGC0YwxFDASBgNVBAcMC9CzINCe0LzRgdC6
MSIwIAYDVQQKDBnQn9CQ0J4gItCe0JzQodCa0KjQmNCd0JAiMSIwIAYDVQQDDBnQ
n9CQ0J4gItCe0JzQodCa0KjQmNCd0JAiMTAwLgYJKoZIhvcNAQkCDCE1NTA2MDA3
NDE5LTU1NDI1MDAwMS0wMDIzMzUyMTE3MDAxMDAuBgNVBAwMJ9Cz0LXQvdC10YDQ
sNC70YzQvdGL0Lkg0LTQuNGA0LXQutGC0L7RgDEXMBUGA1UEBAwO0JPRgNC40YjQ
uNC90LAxKDAmBgNVBCoMH9Cb0LDRgNC40YHQsCDQkdC+0YDQuNGB0L7QstC90LAx
MDAuBgNVBAkMJ9GD0Lsg0J8u0LIu0JHRg9C00LXRgNC60LjQvdCwLCDQtNC+0Lwg
MjEYMBYGBSqFA2QBEg0xMDI1NTAxMjQ0Nzc5MRYwFAYFKoUDZAMSCzAyMzM1MjEx
NzAwMGMwHAYGKoUDAgITMBIGByqFAwICJAAGByqFAwICHgEDQwAEQLb7jr+ezkjV
H0mPsW7o5wLL8Al/6UvF453Uoyv3EES8BxoTltc/CqyPXxctASYXKIe6Bad2wVdU
JBkOYjpNDTujggXOMIIFyjAOBgNVHQ8BAf8EBAMCBPAwEwYDVR0gBAwwCjAIBgYq
hQNkcQEwSwYDVR0lBEQwQgYIKwYBBQUHAwIGByqFAwICIgYGCCsGAQUFBwMEBgcq
hQMDBwgBBggqhQMDBwEBAQYGKoUDAwcBBggqhQMDBwABDzBDBgNVHREEPDA6gRp2
eXNvdHNraXlAY29yZGlhbnQtb21zay5ydaQcMBoxGDAWBggqhQMDgQ0BARIKNTUw
ODYyMDI3MzAdBgNVHQ4EFgQUTT8bl0XudUrgjpE+xz5ajqvRAeYwggG5BgNVHSME
ggGwMIIBrIAU5rSWSoQYnFfee/zzi17Qo/Ber9OhggGApIIBfDCCAXgxGDAWBgUq
hQNkARINMTAyNjYwNTYwNjYyMDEaMBgGCCqFAwOBAwEBEgwwMDY2NjMwMDMxMjcx
NzA1BgNVBAkMLtCf0YDQvtGB0L/QtdC60YIg0JrQvtGB0LzQvtC90LDQstGC0L7Q
siDQtC4gNTYxHjAcBgkqhkiG9w0BCQEWD2NhQHNrYmtvbnR1ci5ydTELMAkGA1UE
BhMCUlUxMzAxBgNVBAgMKjY2INCh0LLQtdGA0LTQu9C+0LLRgdC60LDRjyDQvtCx
0LvQsNGB0YLRjDEhMB8GA1UEBwwY0JXQutCw0YLQtdGA0LjQvdCx0YPRgNCzMSsw
KQYDVQQKDCLQl9CQ0J4gItCf0KQgItCh0JrQkSDQmtC+0L3RgtGD0YAiMTAwLgYD
VQQLDCfQo9C00L7RgdGC0L7QstC10YDRj9GO0YnQuNC5INGG0LXQvdGC0YAxIzAh
BgNVBAMTGlNLQiBLb250dXIgcHJvZHVjdGlvbiBDQSAyghAR1Aqgw9GHkUptGOqP
AE4fMHgGA1UdHwRxMG8wNaAzoDGGL2h0dHA6Ly9jZHAuc2tia29udHVyLnJ1L2Nk
cC9rb250dXItY2EyLTIwMTUuY3JsMDagNKAyhjBodHRwOi8vY2RwMi5za2Jrb250
dXIucnUvY2RwL2tvbnR1ci1jYTItMjAxNS5jcmwwgZ0GCCsGAQUFBwEBBIGQMIGN
MEQGCCsGAQUFBzAChjhodHRwOi8vY2RwLnNrYmtvbnR1ci5ydS9jZXJ0aWZpY2F0
ZXMva29udHVyLWNhMi0yMDE1LmNydDBFBggrBgEFBQcwAoY5aHR0cDovL2NkcDIu
c2tia29udHVyLnJ1L2NlcnRpZmljYXRlcy9rb250dXItY2EyLTIwMTUuY3J0MIGT
BgcqhQMCAjECBIGHMIGEMHQWQmh0dHA6Ly9jYS5za2Jrb250dXIucnUvYWJvdXQv
ZG9jdW1lbnRzL2NyeXB0b3Byby1saWNlbnNlLXF1YWxpZmllZAwq0KHQmtCRINCa
0L7QvdGC0YPRgCDQuCDQodC10YDRgtGD0Lwt0J/RgNC+AwIFoAQMmpTrX6av8iRM
6EE5MCsGA1UdEAQkMCKADzIwMTYwOTE2MDc0MjAwWoEPMjAxNzEyMTYwNzQyMDBa
MCMGBSqFA2RvBBoMGCLQmtGA0LjQv9GC0L7Qn9GA0L4gQ1NQIjCCATEGBSqFA2Rw
BIIBJjCCASIMKyLQmtGA0LjQv9GC0L7Qn9GA0L4gQ1NQIiAo0LLQtdGA0YHQuNGP
IDMuNikMUyLQo9C00L7RgdGC0L7QstC10YDRj9GO0YnQuNC5INGG0LXQvdGC0YAg
ItCa0YDQuNC/0YLQvtCf0YDQviDQo9CmIiDQstC10YDRgdC40LggMS41DE5D0LXR
gNGC0LjRhNC40LrQsNGCINGB0L7QvtGC0LLQtdGC0YHRgtCy0LjRjyDihJYg0KHQ
pC8xMjQtMjczOCDQvtGCIDAxLjA3LjIwMTUMTkPQtdGA0YLQuNGE0LjQutCw0YIg
0YHQvtC+0YLQstC10YLRgdGC0LLQuNGPIOKEliDQodCkLzEyOC0yNzY4INC+0YIg
MzEuMTIuMjAxNTAIBgYqhQMCAgMDQQC12O/6Tz4TZdSoaD/yhrnVNpJ4BANMmo0d
Y3teLCOqAMAG4hxiDr/4uZWHMUmCFwx11ty/r1GWAlmbd5rupCWe</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L+G2ziEJgw0O1BST/ra9MSmdEJo=</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1UZWT5/emno+j5VUw3o25q4n0Rk=</DigestValue>
      </Reference>
      <Reference URI="/xl/media/image1.emf?ContentType=image/x-emf">
        <DigestMethod Algorithm="http://www.w3.org/2000/09/xmldsig#sha1"/>
        <DigestValue>AUPciiljCqtMAFy+uQQtZC0lMUM=</DigestValue>
      </Reference>
      <Reference URI="/xl/printerSettings/printerSettings1.bin?ContentType=application/vnd.openxmlformats-officedocument.spreadsheetml.printerSettings">
        <DigestMethod Algorithm="http://www.w3.org/2000/09/xmldsig#sha1"/>
        <DigestValue>QmpIB7h+XKmirRx27rKELqrIDFQ=</DigestValue>
      </Reference>
      <Reference URI="/xl/printerSettings/printerSettings2.bin?ContentType=application/vnd.openxmlformats-officedocument.spreadsheetml.printerSettings">
        <DigestMethod Algorithm="http://www.w3.org/2000/09/xmldsig#sha1"/>
        <DigestValue>pcNEnigG9ZOsraN8Ad/ddAoiqTE=</DigestValue>
      </Reference>
      <Reference URI="/xl/printerSettings/printerSettings3.bin?ContentType=application/vnd.openxmlformats-officedocument.spreadsheetml.printerSettings">
        <DigestMethod Algorithm="http://www.w3.org/2000/09/xmldsig#sha1"/>
        <DigestValue>QmpIB7h+XKmirRx27rKELqrIDFQ=</DigestValue>
      </Reference>
      <Reference URI="/xl/printerSettings/printerSettings4.bin?ContentType=application/vnd.openxmlformats-officedocument.spreadsheetml.printerSettings">
        <DigestMethod Algorithm="http://www.w3.org/2000/09/xmldsig#sha1"/>
        <DigestValue>QmpIB7h+XKmirRx27rKELqrIDFQ=</DigestValue>
      </Reference>
      <Reference URI="/xl/printerSettings/printerSettings5.bin?ContentType=application/vnd.openxmlformats-officedocument.spreadsheetml.printerSettings">
        <DigestMethod Algorithm="http://www.w3.org/2000/09/xmldsig#sha1"/>
        <DigestValue>pcNEnigG9ZOsraN8Ad/ddAoiqTE=</DigestValue>
      </Reference>
      <Reference URI="/xl/printerSettings/printerSettings6.bin?ContentType=application/vnd.openxmlformats-officedocument.spreadsheetml.printerSettings">
        <DigestMethod Algorithm="http://www.w3.org/2000/09/xmldsig#sha1"/>
        <DigestValue>pcNEnigG9ZOsraN8Ad/ddAoiqTE=</DigestValue>
      </Reference>
      <Reference URI="/xl/printerSettings/printerSettings7.bin?ContentType=application/vnd.openxmlformats-officedocument.spreadsheetml.printerSettings">
        <DigestMethod Algorithm="http://www.w3.org/2000/09/xmldsig#sha1"/>
        <DigestValue>pcNEnigG9ZOsraN8Ad/ddAoiqTE=</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B4koVR3TDoByTjHGLlvNK/7xpug=</DigestValue>
      </Reference>
      <Reference URI="/xl/styles.xml?ContentType=application/vnd.openxmlformats-officedocument.spreadsheetml.styles+xml">
        <DigestMethod Algorithm="http://www.w3.org/2000/09/xmldsig#sha1"/>
        <DigestValue>CU8Hr0ZLmNpIUSKAPn0AsUuIc5I=</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Otez+3hZmpsNZWA+gUfMTBhoFZY=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SzH6/sM0EB4/7Fz3SAxfXrft+jE=</DigestValue>
      </Reference>
      <Reference URI="/xl/worksheets/sheet2.xml?ContentType=application/vnd.openxmlformats-officedocument.spreadsheetml.worksheet+xml">
        <DigestMethod Algorithm="http://www.w3.org/2000/09/xmldsig#sha1"/>
        <DigestValue>/lDkiUkXsvC/guXxWIofE4YZ1lU=</DigestValue>
      </Reference>
      <Reference URI="/xl/worksheets/sheet3.xml?ContentType=application/vnd.openxmlformats-officedocument.spreadsheetml.worksheet+xml">
        <DigestMethod Algorithm="http://www.w3.org/2000/09/xmldsig#sha1"/>
        <DigestValue>aWxJrdJWFufdQXhHl8MTfqpuHKM=</DigestValue>
      </Reference>
      <Reference URI="/xl/worksheets/sheet4.xml?ContentType=application/vnd.openxmlformats-officedocument.spreadsheetml.worksheet+xml">
        <DigestMethod Algorithm="http://www.w3.org/2000/09/xmldsig#sha1"/>
        <DigestValue>NoIZeg03FhFaH8NLc4ANdyqQ1WE=</DigestValue>
      </Reference>
      <Reference URI="/xl/worksheets/sheet5.xml?ContentType=application/vnd.openxmlformats-officedocument.spreadsheetml.worksheet+xml">
        <DigestMethod Algorithm="http://www.w3.org/2000/09/xmldsig#sha1"/>
        <DigestValue>tzAJ/fu4Ph2rKBJezyRmKD3yPag=</DigestValue>
      </Reference>
      <Reference URI="/xl/worksheets/sheet6.xml?ContentType=application/vnd.openxmlformats-officedocument.spreadsheetml.worksheet+xml">
        <DigestMethod Algorithm="http://www.w3.org/2000/09/xmldsig#sha1"/>
        <DigestValue>jYw6D7Lup+SE8oEbz5OdUdmti1M=</DigestValue>
      </Reference>
      <Reference URI="/xl/worksheets/sheet7.xml?ContentType=application/vnd.openxmlformats-officedocument.spreadsheetml.worksheet+xml">
        <DigestMethod Algorithm="http://www.w3.org/2000/09/xmldsig#sha1"/>
        <DigestValue>UViCYjA3KtsMUYq8MGVNPO7mx7E=</DigestValue>
      </Reference>
      <Reference URI="/xl/worksheets/sheet8.xml?ContentType=application/vnd.openxmlformats-officedocument.spreadsheetml.worksheet+xml">
        <DigestMethod Algorithm="http://www.w3.org/2000/09/xmldsig#sha1"/>
        <DigestValue>mpSd75k8oExh9G0Lj2tllY9q9u0=</DigestValue>
      </Reference>
      <Reference URI="/xl/worksheets/sheet9.xml?ContentType=application/vnd.openxmlformats-officedocument.spreadsheetml.worksheet+xml">
        <DigestMethod Algorithm="http://www.w3.org/2000/09/xmldsig#sha1"/>
        <DigestValue>G1xJIf4TF4MMPDHFk58g6+ZOxJ0=</DigestValue>
      </Reference>
    </Manifest>
    <SignatureProperties>
      <SignatureProperty Id="idSignatureTime" Target="#idPackageSignature">
        <mdssi:SignatureTime>
          <mdssi:Format>YYYY-MM-DDThh:mm:ssTZD</mdssi:Format>
          <mdssi:Value>2017-12-12T04:10:04Z</mdssi:Value>
        </mdssi:SignatureTime>
      </SignatureProperty>
    </SignatureProperties>
  </Object>
  <Object Id="idOfficeObject">
    <SignatureProperties>
      <SignatureProperty Id="idOfficeV1Details" Target="#idPackageSignature">
        <SignatureInfoV1 xmlns="http://schemas.microsoft.com/office/2006/digsig">
          <SetupID>{2832295C-E5BA-43B3-966E-DBEC72350E13}</SetupID>
          <SignatureText/>
          <SignatureImage>AQAAAGwAAAAAAAAAAAAAAGgAAABSAAAAAAAAAAAAAAB1DgAAbwsAACBFTUYAAAEAmGYAAAwAAAABAAAAAAAAAAAAAAAAAAAAgAcAADgEAAClAgAAfQEAAAAAAAAAAAAAAAAAANVVCgBI0AU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q3RodKt08w0BCzsAAABQ1BwA0dbZbQAAAADzDQELzAAAAICB+wLh1tlt/yIA4X/kAMApAAAAAAAAAN8BACAAAAAgOACKAQzUHAAw1BwA8w0BC1NlZ29lIFVJAFjYbVgAAAAAAAAA/FjYbRIAAACAgfsCbNQcAFNlZ29lIFVJAAAcABIAAADMAAAAgIH7Ao9S2G3MAAAAAQAAAAAAAABs1BwAItLZbeDUHADMAAAAAQAAAAAAAACE1BwAItLZbQAAHADMAAAAXNYcAAEAAAAAAAAAQNUcAAbQ2W341BwACwcBHAEAAAAAAAAAAgAAABDbMAAAAAAAAQAACAsHARxkdgAIAAAAACUAAAAMAAAAAwAAABgAAAAMAAAAAAAAAhIAAAAMAAAAAQAAAB4AAAAYAAAAvQAAAAQAAAD3AAAAEQAAAFQAAACIAAAAvgAAAAQAAAD1AAAAEAAAAAEAAACrCg1CchwNQr4AAAAEAAAACgAAAEwAAAAAAAAAAAAAAAAAAAD//////////2AAAAAxADIALgAxADIALgAyADAAMQA3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MkEAMASAwAABAAAAAQAAAAAAAAAAABTAGkAZwBuAGEAdAB1AHIAZQBMAGkAbgBlAAAApJ/Zbaae2W1Q8KoDDJwObsAzyG4Ah7wFAAAEAFzeHABE999toKpwAvwx2W1h999t7KiqY/DeHAABAAQAAAAEAIBPjQAqJAAAAAAEAAAAHADmDuJtAIG8BQCHvAXw3hwA8N4cAAEABAAAAAQAwN4cAAAAAAD/////hN4cAMDeHAD8MdltHxDibXCoqmMAABwAoKpwAqC1qAMAAAAAMAAAANTeHAAAAAAAolrYbQAAAACABEgAAAAAAKDwqgO43hwARFnYbdS4qANz3xwAZHYACAAAAAAlAAAADAAAAAQAAAAYAAAADAAAAAAAAAISAAAADAAAAAEAAAAWAAAADAAAAAgAAABUAAAAVAAAAAoAAAA3AAAAHgAAAFoAAAABAAAAqwoNQnIc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ZwGg+P//8gEAAAAAAAD8i8YDgPj//wgAWH779v//AAAAAAAAAADgi8YDgPj/////AAAAAAAAAAAA/wAAAAAAAAAAAQAAAAAAAABYqSMLAAAAAAMaITIiAIoBpAEAAFxdvAwAAAAAAACCBbn////1X/901F//dDwBAAC4qkYJAACCBcDBRgkcuRwAYAghACS5HACMaqt04MWaAAAAAACCAgAAAgAAAAAAAAAwuRwAEGKrdAAAsnRwCmYAbLkcADRrq3QAa6t0HuGiY2AIIQDMuRwAAQAAAAEAAAAAAAAAPLkcAMy5HAD0vxwAtqaxdHozFRcAAP//AGurdIwWS3JgCCEAggIAAAIAAAAAAAAAYAghAIICAAAAB8kEsLkcAE7a2W2Q8TIAYAghAMS5HAAOKAB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t0aHSrdPMNAQs7AAAAUNQcANHW2W0AAAAA8w0BC8wAAACAgfsC4dbZbf8iAOF/5ADAKQAAAAAAAADfAQAgAAAAIDgAigEM1BwAMNQcAPMNAQtTZWdvZSBVSQBY2G1YAAAAAAAAAPxY2G0SAAAAgIH7AmzUHABTZWdvZSBVSQAAHAASAAAAzAAAAICB+wKPUthtzAAAAAEAAAAAAAAAbNQcACLS2W3g1BwAzAAAAAEAAAAAAAAAhNQcACLS2W0AABwAzAAAAFzWHAABAAAAAAAAAEDVHAAG0Nlt+NQcAAsHARwBAAAAAAAAAAIAAAAQ2zAAAAAAAAEAAAgLBwEc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JBADAEgMAAAQAAAAEAAAAAAAAAAAAUwBpAGcAbgBhAHQAdQByAGUATABpAG4AZQAAAKSf2W2mntltUPCqAwycDm7AM8huAIe8BQAABABc3hwARPffbaCqcAL8MdltYfffbeyoqmPw3hwAAQAEAAAABACAT40AKiQAAAAABAAAABwA5g7ibQCBvAUAh7wF8N4cAPDeHAABAAQAAAAEAMDeHAAAAAAA/////4TeHADA3hwA/DHZbR8Q4m1wqKpjAAAcAKCqcAKgtagDAAAAADAAAADU3hwAAAAAAKJa2G0AAAAAgARIAAAAAACg8KoDuN4cAERZ2G3UuKgDc98cAGR2AAgAAAAAJQAAAAwAAAAEAAAAGAAAAAwAAAAAAAACEgAAAAwAAAABAAAAFgAAAAwAAAAIAAAAVAAAAFQAAAAKAAAANwAAAB4AAABaAAAAAQAAAKsKDUJyHA1CCgAAAFsAAAABAAAATAAAAAQAAAAJAAAANwAAACAAAABbAAAAUAAAAFgAvAw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GcBoPj///IBAAAAAAAA/IvGA4D4//8IAFh++/b//wAAAAAAAAAA4IvGA4D4/////wAAAAAAAAAAAAAAAAAAAAAAAAAAAAAAAAAAWKkjCwAAAABuGCE2IgCKAQAAAAAAAAAAAAAAAAAAAAAAAAAAAAAAAAAAAAAAAAAAAAAAAAAAAAAAAAAAAAAAAAAAAAAAAAAAAAAAAAAAAAAAAAAAAAAAAAAAAAAAAAAAAAAAAAAAAAAAAAAAAAAAAAAAAAAAAAAAAAAAAAAAAAAAAAAAAAAAAAAAAAAAAAAAAAAAAAAAAAAAAAAAAAAAAAAAAAAAAAAAAAAAAAAAAAAAAAAAAAAAAAAAAAAAAAAAAAAAAAAAAAAAAAAA3vUbdwAAAAC5Ex53yrkcAAAAAADEuRwADigA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2017-12-12T04:10:04Z</dcterms:modified>
</cp:coreProperties>
</file>