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6\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G3" i="2" l="1"/>
  <c r="F10" i="10"/>
  <c r="C23" i="9"/>
  <c r="C19" i="9"/>
  <c r="C15" i="9"/>
  <c r="C11" i="9"/>
  <c r="C7" i="9"/>
  <c r="J42" i="1"/>
  <c r="E42" i="1"/>
  <c r="D42" i="1"/>
  <c r="C42" i="1"/>
  <c r="B42" i="1"/>
  <c r="I41" i="1"/>
  <c r="K41" i="1" s="1"/>
  <c r="H41" i="1"/>
  <c r="F41" i="1"/>
  <c r="I40" i="1"/>
  <c r="K40" i="1" s="1"/>
  <c r="H40" i="1"/>
  <c r="F40" i="1"/>
  <c r="I39" i="1"/>
  <c r="I42" i="1" s="1"/>
  <c r="H39" i="1"/>
  <c r="H42" i="1" s="1"/>
  <c r="G39" i="1"/>
  <c r="G42" i="1" s="1"/>
  <c r="F39" i="1"/>
  <c r="F38" i="1"/>
  <c r="E38" i="1"/>
  <c r="J34" i="1"/>
  <c r="I34" i="1"/>
  <c r="H34" i="1"/>
  <c r="G34" i="1"/>
  <c r="E34" i="1"/>
  <c r="D34" i="1"/>
  <c r="C34" i="1"/>
  <c r="B34" i="1"/>
  <c r="K33" i="1"/>
  <c r="F33" i="1"/>
  <c r="K32" i="1"/>
  <c r="F32" i="1"/>
  <c r="K31" i="1"/>
  <c r="F31" i="1"/>
  <c r="K30" i="1"/>
  <c r="K38" i="1" s="1"/>
  <c r="E30" i="1"/>
  <c r="J30" i="1" s="1"/>
  <c r="J38" i="1" s="1"/>
  <c r="D30" i="1"/>
  <c r="I30" i="1" s="1"/>
  <c r="I38" i="1" s="1"/>
  <c r="C30" i="1"/>
  <c r="H30" i="1" s="1"/>
  <c r="H38" i="1" s="1"/>
  <c r="F2" i="1"/>
  <c r="H26" i="1" s="1"/>
  <c r="F34" i="1" l="1"/>
  <c r="K34" i="1"/>
  <c r="C38" i="1"/>
  <c r="F42" i="1"/>
  <c r="D38" i="1"/>
  <c r="K42" i="1"/>
  <c r="K39" i="1"/>
  <c r="E3" i="9"/>
  <c r="D3" i="3"/>
  <c r="C10" i="10"/>
  <c r="F2" i="11" l="1"/>
  <c r="D3" i="9"/>
  <c r="B3" i="10" s="1"/>
  <c r="C3" i="3"/>
  <c r="F3" i="2" s="1"/>
  <c r="G26" i="1"/>
  <c r="E2" i="1"/>
  <c r="B6" i="1" l="1"/>
  <c r="B30" i="1" s="1"/>
  <c r="F16" i="1"/>
  <c r="F15" i="1"/>
  <c r="F14" i="1"/>
  <c r="F13" i="1"/>
  <c r="F12" i="1"/>
  <c r="E11" i="1"/>
  <c r="D11" i="1"/>
  <c r="C11" i="1"/>
  <c r="B11" i="1"/>
  <c r="F10" i="1"/>
  <c r="F9" i="1"/>
  <c r="E8" i="1"/>
  <c r="E7" i="1" s="1"/>
  <c r="D8" i="1"/>
  <c r="D7" i="1" s="1"/>
  <c r="B8" i="1"/>
  <c r="F8" i="1" s="1"/>
  <c r="B7" i="1" l="1"/>
  <c r="F7" i="1"/>
  <c r="F11" i="1"/>
  <c r="G30" i="1"/>
  <c r="G38" i="1" s="1"/>
  <c r="B38" i="1"/>
  <c r="C3" i="10"/>
  <c r="A10" i="10" s="1"/>
  <c r="G2" i="11"/>
</calcChain>
</file>

<file path=xl/sharedStrings.xml><?xml version="1.0" encoding="utf-8"?>
<sst xmlns="http://schemas.openxmlformats.org/spreadsheetml/2006/main" count="200" uniqueCount="154">
  <si>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</si>
  <si>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</si>
  <si>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</si>
  <si>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</si>
  <si>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</si>
  <si>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</si>
  <si>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</si>
  <si>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</si>
  <si>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</si>
  <si>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</si>
  <si>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</si>
  <si>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</si>
  <si>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</si>
  <si>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</si>
  <si>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</si>
  <si>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</si>
  <si>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</si>
  <si>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</si>
  <si>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</si>
  <si>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</si>
  <si>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</si>
  <si>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</si>
  <si>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</si>
  <si>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</si>
  <si>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</si>
  <si>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</si>
  <si>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</si>
  <si>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</si>
  <si>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</si>
  <si>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</si>
  <si>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</si>
  <si>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</si>
  <si>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</si>
  <si>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</si>
  <si>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</si>
  <si>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</si>
  <si>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</si>
  <si>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</si>
  <si>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</si>
  <si>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</si>
  <si>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</si>
  <si>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</si>
  <si>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</si>
  <si>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</si>
  <si>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</si>
  <si>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</si>
  <si>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</si>
  <si>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</si>
  <si>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</si>
  <si>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</si>
  <si>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</si>
  <si>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</si>
  <si>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</si>
  <si>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</si>
  <si>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</si>
  <si>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</si>
  <si>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</si>
  <si>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</si>
  <si>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</si>
  <si>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</si>
  <si>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</si>
  <si>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</si>
  <si>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</si>
  <si>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</si>
  <si>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</si>
  <si>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</si>
  <si>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</si>
  <si>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</si>
  <si>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</si>
  <si>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</si>
  <si>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</si>
  <si>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</si>
  <si>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</si>
  <si>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</si>
  <si>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</si>
  <si>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</si>
  <si>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</si>
  <si>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</si>
  <si>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</si>
  <si>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</si>
  <si>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</si>
  <si>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</si>
  <si>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</si>
  <si>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</si>
  <si>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</si>
  <si>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</si>
  <si>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</si>
  <si>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</si>
  <si>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</si>
  <si>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</si>
  <si>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</si>
  <si>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</si>
  <si>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</si>
  <si>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</si>
  <si>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</si>
  <si>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</si>
  <si>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</si>
  <si>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</si>
  <si>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</si>
  <si>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</si>
  <si>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</si>
  <si>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</si>
  <si>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</si>
  <si>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</si>
  <si>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</si>
  <si>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</si>
  <si>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</si>
  <si>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</si>
  <si>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</si>
  <si>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</si>
  <si>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</si>
  <si>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</si>
  <si>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</si>
  <si>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</si>
  <si>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</si>
  <si>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</si>
  <si>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</si>
  <si>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</si>
  <si>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</si>
  <si>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</si>
  <si>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</si>
  <si>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</si>
  <si>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</si>
  <si>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</si>
  <si>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</si>
  <si>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</si>
  <si>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</si>
  <si>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</si>
  <si>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</si>
  <si>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</si>
  <si>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</si>
  <si>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</si>
  <si>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</si>
  <si>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</si>
  <si>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</si>
  <si>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</si>
  <si>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</si>
  <si>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</si>
  <si>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</si>
  <si>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</si>
  <si>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</si>
  <si>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май</t>
  </si>
  <si>
    <t>ТР I и II секций 0,4 кВ в РУ-0,4 кВ ТП-13</t>
  </si>
  <si>
    <t>ТР II секции шин 110 кВ в ОРУ-110 кВ ГПП-15</t>
  </si>
  <si>
    <t>ТР I и II секций 0,4 кВ в РУ-0,4 кВ ТП-25</t>
  </si>
  <si>
    <t>ТР I секции шин 110 кВ в ОРУ-110 кВ ГПП-15</t>
  </si>
  <si>
    <t>ТР III секции 10 кВ в ЗРУ-10 кВ ГПП-21</t>
  </si>
  <si>
    <t>ТР ВМ III секции 10 кВ в ЗРУ-10 кВ ГПП-21</t>
  </si>
  <si>
    <t>ТР тран-ров Т-1 и Т-2 в РУ-0,4 кВ ТП-13</t>
  </si>
  <si>
    <t>ТР тран-ра Т-2 в ОРУ-110 кВ  ГПП-15</t>
  </si>
  <si>
    <t>ТР тран-ров Т-1 и Т-2 в РУ-0,4 кВ ТП-25</t>
  </si>
  <si>
    <t>ТР тран-ра Т-1 в ОРУ-110 кВ  ГПП-15</t>
  </si>
  <si>
    <t>ТР тележки в яч.14 "ТП - 61 (Инклеро)" в ЗРУ-10 кВ ГПП-21</t>
  </si>
  <si>
    <t>ТР силового кабеля 10 кВ в яч.14 "ТП - 61 (Инклеро)" в ЗРУ-10 кВ ГПП-21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</si>
</sst>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1" xfId="2" applyFont="1" applyFill="1" applyBorder="1" applyAlignment="1">
      <alignment horizontal="left" vertical="center"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6"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5" t="s">
        <v>96</v>
      </c>
      <c r="B1" s="105"/>
      <c r="C1" s="105"/>
      <c r="D1" s="105"/>
    </row>
    <row r="2" spans="1:4" ht="15.75" customHeight="1" x14ac:dyDescent="0.25">
      <c r="A2" s="19"/>
    </row>
    <row r="3" spans="1:4" s="21" customFormat="1" x14ac:dyDescent="0.25">
      <c r="A3" s="20" t="s">
        <v>122</v>
      </c>
      <c r="B3" s="68" t="s">
        <v>141</v>
      </c>
      <c r="C3" s="21" t="s">
        <v>140</v>
      </c>
    </row>
    <row r="4" spans="1:4" s="23" customFormat="1" ht="15.75" customHeight="1" x14ac:dyDescent="0.25">
      <c r="A4" s="22"/>
    </row>
    <row r="5" spans="1:4" s="21" customFormat="1" ht="15.75" customHeight="1" x14ac:dyDescent="0.25">
      <c r="A5" s="21" t="s">
        <v>95</v>
      </c>
    </row>
    <row r="6" spans="1:4" s="21" customFormat="1" ht="15.75" customHeight="1" x14ac:dyDescent="0.25">
      <c r="A6" s="21" t="s">
        <v>131</v>
      </c>
    </row>
    <row r="7" spans="1:4" s="21" customFormat="1" ht="9.9499999999999993" customHeight="1" x14ac:dyDescent="0.25"/>
    <row r="8" spans="1:4" s="21" customFormat="1" ht="9.9499999999999993" customHeight="1" x14ac:dyDescent="0.25"/>
    <row r="9" spans="1:4" s="25" customFormat="1" ht="52.5" customHeight="1" x14ac:dyDescent="0.2">
      <c r="A9" s="104" t="s">
        <v>135</v>
      </c>
      <c r="B9" s="104"/>
      <c r="C9" s="104"/>
      <c r="D9" s="104"/>
    </row>
    <row r="10" spans="1:4" s="25" customFormat="1" ht="9.9499999999999993" customHeight="1" x14ac:dyDescent="0.2">
      <c r="A10" s="24"/>
      <c r="B10" s="24"/>
      <c r="C10" s="24"/>
      <c r="D10" s="24"/>
    </row>
    <row r="11" spans="1:4" s="25" customFormat="1" ht="34.5" customHeight="1" x14ac:dyDescent="0.2">
      <c r="A11" s="104" t="s">
        <v>136</v>
      </c>
      <c r="B11" s="104"/>
      <c r="C11" s="104"/>
      <c r="D11" s="104"/>
    </row>
    <row r="12" spans="1:4" s="25" customFormat="1" ht="9.9499999999999993" customHeight="1" x14ac:dyDescent="0.2">
      <c r="A12" s="24"/>
      <c r="B12" s="24"/>
      <c r="C12" s="24"/>
      <c r="D12" s="24"/>
    </row>
    <row r="13" spans="1:4" s="25" customFormat="1" ht="36.75" customHeight="1" x14ac:dyDescent="0.2">
      <c r="A13" s="104" t="s">
        <v>137</v>
      </c>
      <c r="B13" s="104"/>
      <c r="C13" s="104"/>
      <c r="D13" s="104"/>
    </row>
    <row r="14" spans="1:4" s="25" customFormat="1" ht="36.75" customHeight="1" x14ac:dyDescent="0.2">
      <c r="A14" s="104" t="s">
        <v>134</v>
      </c>
      <c r="B14" s="104"/>
      <c r="C14" s="104"/>
      <c r="D14" s="101"/>
    </row>
    <row r="15" spans="1:4" s="25" customFormat="1" ht="9.9499999999999993" customHeight="1" x14ac:dyDescent="0.2">
      <c r="A15" s="24"/>
      <c r="B15" s="24"/>
      <c r="C15" s="24"/>
      <c r="D15" s="24"/>
    </row>
    <row r="16" spans="1:4" s="25" customFormat="1" ht="111" customHeight="1" x14ac:dyDescent="0.2">
      <c r="A16" s="104" t="s">
        <v>132</v>
      </c>
      <c r="B16" s="104"/>
      <c r="C16" s="104"/>
      <c r="D16" s="104"/>
    </row>
    <row r="17" spans="1:4" s="25" customFormat="1" ht="35.25" customHeight="1" x14ac:dyDescent="0.2">
      <c r="A17" s="104" t="s">
        <v>139</v>
      </c>
      <c r="B17" s="104"/>
      <c r="C17" s="104"/>
      <c r="D17" s="104"/>
    </row>
    <row r="18" spans="1:4" s="25" customFormat="1" ht="9.75" customHeight="1" x14ac:dyDescent="0.2">
      <c r="A18" s="73"/>
      <c r="B18" s="73"/>
      <c r="C18" s="73"/>
      <c r="D18" s="73"/>
    </row>
    <row r="19" spans="1:4" s="25" customFormat="1" ht="32.25" customHeight="1" x14ac:dyDescent="0.2">
      <c r="A19" s="104" t="s">
        <v>138</v>
      </c>
      <c r="B19" s="104"/>
      <c r="C19" s="104"/>
      <c r="D19" s="104"/>
    </row>
    <row r="20" spans="1:4" s="25" customFormat="1" ht="9" customHeight="1" x14ac:dyDescent="0.2"/>
    <row r="21" spans="1:4" s="25" customFormat="1" ht="65.25" customHeight="1" x14ac:dyDescent="0.2">
      <c r="A21" s="104" t="s">
        <v>133</v>
      </c>
      <c r="B21" s="104"/>
      <c r="C21" s="104"/>
      <c r="D21" s="104"/>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19" zoomScaleSheetLayoutView="100" workbookViewId="0">
      <selection activeCell="A34" sqref="A34"/>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3" t="s">
        <v>100</v>
      </c>
      <c r="K1" s="113"/>
    </row>
    <row r="2" spans="1:11" ht="15" customHeight="1" x14ac:dyDescent="0.25">
      <c r="A2" s="114" t="s">
        <v>57</v>
      </c>
      <c r="B2" s="114"/>
      <c r="C2" s="114"/>
      <c r="D2" s="114"/>
      <c r="E2" s="69" t="str">
        <f>'Информация для раскрытия'!B3</f>
        <v>май</v>
      </c>
      <c r="F2" s="27" t="str">
        <f>'Информация для раскрытия'!C3</f>
        <v>2022 г.</v>
      </c>
    </row>
    <row r="3" spans="1:11" ht="15" customHeight="1" x14ac:dyDescent="0.2">
      <c r="A3" s="118" t="s">
        <v>123</v>
      </c>
      <c r="B3" s="118"/>
      <c r="C3" s="118"/>
      <c r="D3" s="118"/>
      <c r="E3" s="118"/>
      <c r="F3" s="118"/>
    </row>
    <row r="4" spans="1:11" ht="15" x14ac:dyDescent="0.2">
      <c r="A4" s="9"/>
      <c r="B4" s="9"/>
      <c r="C4" s="9"/>
      <c r="D4" s="9"/>
      <c r="E4" s="9"/>
      <c r="F4" s="10"/>
    </row>
    <row r="5" spans="1:11" ht="15" x14ac:dyDescent="0.2">
      <c r="A5" s="128" t="s">
        <v>92</v>
      </c>
      <c r="B5" s="122" t="s">
        <v>91</v>
      </c>
      <c r="C5" s="122"/>
      <c r="D5" s="122"/>
      <c r="E5" s="122"/>
      <c r="F5" s="122"/>
    </row>
    <row r="6" spans="1:11" ht="15" x14ac:dyDescent="0.25">
      <c r="A6" s="129"/>
      <c r="B6" s="34" t="str">
        <f>+E2</f>
        <v>май</v>
      </c>
      <c r="C6" s="34" t="s">
        <v>116</v>
      </c>
      <c r="D6" s="34" t="s">
        <v>119</v>
      </c>
      <c r="E6" s="34" t="s">
        <v>120</v>
      </c>
      <c r="F6" s="36" t="s">
        <v>2</v>
      </c>
    </row>
    <row r="7" spans="1:11" s="28" customFormat="1" ht="15" x14ac:dyDescent="0.25">
      <c r="A7" s="13" t="s">
        <v>17</v>
      </c>
      <c r="B7" s="82">
        <f>+B8</f>
        <v>0</v>
      </c>
      <c r="C7" s="83">
        <v>0</v>
      </c>
      <c r="D7" s="82">
        <f t="shared" ref="D7" si="0">+D8</f>
        <v>0</v>
      </c>
      <c r="E7" s="82">
        <f>+E8</f>
        <v>0</v>
      </c>
      <c r="F7" s="84">
        <f>SUM(B7:E7)</f>
        <v>0</v>
      </c>
    </row>
    <row r="8" spans="1:11" s="29" customFormat="1" ht="15" x14ac:dyDescent="0.2">
      <c r="A8" s="14" t="s">
        <v>18</v>
      </c>
      <c r="B8" s="82">
        <f>+B9+B10</f>
        <v>0</v>
      </c>
      <c r="C8" s="83">
        <v>0</v>
      </c>
      <c r="D8" s="82">
        <f t="shared" ref="D8" si="1">+D9+D10</f>
        <v>0</v>
      </c>
      <c r="E8" s="82">
        <f>+E9+E10</f>
        <v>0</v>
      </c>
      <c r="F8" s="84">
        <f>SUM(B8:E8)</f>
        <v>0</v>
      </c>
    </row>
    <row r="9" spans="1:11" ht="18" customHeight="1" x14ac:dyDescent="0.2">
      <c r="A9" s="1" t="s">
        <v>72</v>
      </c>
      <c r="B9" s="85"/>
      <c r="C9" s="86"/>
      <c r="D9" s="87"/>
      <c r="E9" s="85"/>
      <c r="F9" s="88">
        <f t="shared" ref="F9:F15" si="2">SUM(B9:E9)</f>
        <v>0</v>
      </c>
    </row>
    <row r="10" spans="1:11" ht="15.75" customHeight="1" x14ac:dyDescent="0.2">
      <c r="A10" s="1" t="s">
        <v>98</v>
      </c>
      <c r="B10" s="85"/>
      <c r="C10" s="86"/>
      <c r="D10" s="87"/>
      <c r="E10" s="85"/>
      <c r="F10" s="88">
        <f t="shared" si="2"/>
        <v>0</v>
      </c>
    </row>
    <row r="11" spans="1:11" s="29" customFormat="1" ht="15" customHeight="1" x14ac:dyDescent="0.2">
      <c r="A11" s="14" t="s">
        <v>19</v>
      </c>
      <c r="B11" s="82">
        <f>SUM(B12:B15)</f>
        <v>0</v>
      </c>
      <c r="C11" s="83">
        <f t="shared" ref="C11" si="3">SUM(C12:C15)</f>
        <v>0</v>
      </c>
      <c r="D11" s="82">
        <f>SUM(D12:D15)</f>
        <v>0</v>
      </c>
      <c r="E11" s="82">
        <f>SUM(E12:E15)</f>
        <v>0</v>
      </c>
      <c r="F11" s="84">
        <f t="shared" si="2"/>
        <v>0</v>
      </c>
    </row>
    <row r="12" spans="1:11" ht="18.75" customHeight="1" x14ac:dyDescent="0.2">
      <c r="A12" s="1" t="s">
        <v>73</v>
      </c>
      <c r="B12" s="85"/>
      <c r="C12" s="86"/>
      <c r="D12" s="87"/>
      <c r="E12" s="85"/>
      <c r="F12" s="88">
        <f t="shared" si="2"/>
        <v>0</v>
      </c>
    </row>
    <row r="13" spans="1:11" ht="20.25" customHeight="1" x14ac:dyDescent="0.2">
      <c r="A13" s="1" t="s">
        <v>74</v>
      </c>
      <c r="B13" s="85"/>
      <c r="C13" s="86"/>
      <c r="D13" s="87"/>
      <c r="E13" s="85"/>
      <c r="F13" s="88">
        <f t="shared" si="2"/>
        <v>0</v>
      </c>
    </row>
    <row r="14" spans="1:11" ht="36" customHeight="1" x14ac:dyDescent="0.2">
      <c r="A14" s="1" t="s">
        <v>75</v>
      </c>
      <c r="B14" s="85"/>
      <c r="C14" s="86"/>
      <c r="D14" s="87"/>
      <c r="E14" s="85"/>
      <c r="F14" s="88">
        <f t="shared" si="2"/>
        <v>0</v>
      </c>
    </row>
    <row r="15" spans="1:11" ht="15" x14ac:dyDescent="0.2">
      <c r="A15" s="1" t="s">
        <v>76</v>
      </c>
      <c r="B15" s="85"/>
      <c r="C15" s="85"/>
      <c r="D15" s="85"/>
      <c r="E15" s="85"/>
      <c r="F15" s="88">
        <f t="shared" si="2"/>
        <v>0</v>
      </c>
    </row>
    <row r="16" spans="1:11" s="29" customFormat="1" ht="31.5" customHeight="1" x14ac:dyDescent="0.2">
      <c r="A16" s="14" t="s">
        <v>79</v>
      </c>
      <c r="B16" s="82">
        <v>0</v>
      </c>
      <c r="C16" s="82">
        <v>0</v>
      </c>
      <c r="D16" s="82">
        <v>0</v>
      </c>
      <c r="E16" s="84">
        <v>0</v>
      </c>
      <c r="F16" s="82">
        <f>SUM(B16:E16)</f>
        <v>0</v>
      </c>
    </row>
    <row r="17" spans="1:11" s="29" customFormat="1" ht="19.5" customHeight="1" x14ac:dyDescent="0.2">
      <c r="A17" s="14" t="s">
        <v>20</v>
      </c>
      <c r="B17" s="119"/>
      <c r="C17" s="120"/>
      <c r="D17" s="120"/>
      <c r="E17" s="120"/>
      <c r="F17" s="121"/>
    </row>
    <row r="18" spans="1:11" ht="15" x14ac:dyDescent="0.2">
      <c r="A18" s="1"/>
      <c r="B18" s="115"/>
      <c r="C18" s="116"/>
      <c r="D18" s="116"/>
      <c r="E18" s="116"/>
      <c r="F18" s="117"/>
    </row>
    <row r="19" spans="1:11" ht="15" x14ac:dyDescent="0.2">
      <c r="A19" s="1"/>
      <c r="B19" s="115"/>
      <c r="C19" s="116"/>
      <c r="D19" s="116"/>
      <c r="E19" s="116"/>
      <c r="F19" s="117"/>
    </row>
    <row r="20" spans="1:11" ht="15" x14ac:dyDescent="0.2">
      <c r="A20" s="1" t="s">
        <v>59</v>
      </c>
      <c r="B20" s="115"/>
      <c r="C20" s="116"/>
      <c r="D20" s="116"/>
      <c r="E20" s="116"/>
      <c r="F20" s="117"/>
    </row>
    <row r="21" spans="1:11" ht="15" x14ac:dyDescent="0.2">
      <c r="A21" s="1"/>
      <c r="B21" s="124"/>
      <c r="C21" s="125"/>
      <c r="D21" s="125"/>
      <c r="E21" s="125"/>
      <c r="F21" s="126"/>
    </row>
    <row r="22" spans="1:11" ht="15" x14ac:dyDescent="0.2">
      <c r="A22" s="1"/>
      <c r="B22" s="124"/>
      <c r="C22" s="125"/>
      <c r="D22" s="125"/>
      <c r="E22" s="125"/>
      <c r="F22" s="126"/>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27" t="s">
        <v>124</v>
      </c>
      <c r="B26" s="127"/>
      <c r="C26" s="127"/>
      <c r="D26" s="127"/>
      <c r="E26" s="127"/>
      <c r="F26" s="127"/>
      <c r="G26" s="69" t="str">
        <f>'Информация для раскрытия'!B3</f>
        <v>май</v>
      </c>
      <c r="H26" s="30" t="str">
        <f>F2</f>
        <v>2022 г.</v>
      </c>
      <c r="J26" s="31"/>
      <c r="K26" s="31"/>
    </row>
    <row r="27" spans="1:11" s="4" customFormat="1" ht="15" x14ac:dyDescent="0.25"/>
    <row r="28" spans="1:11" s="4" customFormat="1" ht="15" x14ac:dyDescent="0.25">
      <c r="A28" s="123" t="s">
        <v>0</v>
      </c>
      <c r="B28" s="123"/>
      <c r="C28" s="123"/>
      <c r="D28" s="123"/>
      <c r="E28" s="123"/>
      <c r="F28" s="123"/>
      <c r="G28" s="123"/>
      <c r="H28" s="123"/>
      <c r="I28" s="123"/>
      <c r="J28" s="123"/>
      <c r="K28" s="123"/>
    </row>
    <row r="29" spans="1:11" s="4" customFormat="1" ht="15" customHeight="1" x14ac:dyDescent="0.25">
      <c r="A29" s="106" t="s">
        <v>129</v>
      </c>
      <c r="B29" s="108" t="s">
        <v>1</v>
      </c>
      <c r="C29" s="109"/>
      <c r="D29" s="109"/>
      <c r="E29" s="109"/>
      <c r="F29" s="110"/>
      <c r="G29" s="108" t="s">
        <v>99</v>
      </c>
      <c r="H29" s="109"/>
      <c r="I29" s="109"/>
      <c r="J29" s="109"/>
      <c r="K29" s="110"/>
    </row>
    <row r="30" spans="1:11" s="4" customFormat="1" ht="18" customHeight="1" x14ac:dyDescent="0.25">
      <c r="A30" s="107"/>
      <c r="B30" s="34" t="str">
        <f>+B6</f>
        <v>май</v>
      </c>
      <c r="C30" s="34" t="str">
        <f t="shared" ref="C30:E30" si="4">+C6</f>
        <v>II квартал</v>
      </c>
      <c r="D30" s="34" t="str">
        <f t="shared" si="4"/>
        <v>III квартал</v>
      </c>
      <c r="E30" s="34" t="str">
        <f t="shared" si="4"/>
        <v>IV квартал</v>
      </c>
      <c r="F30" s="34" t="s">
        <v>2</v>
      </c>
      <c r="G30" s="34" t="str">
        <f>+B30</f>
        <v>май</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7">
        <v>0</v>
      </c>
      <c r="D31" s="77">
        <v>0</v>
      </c>
      <c r="E31" s="77">
        <v>0</v>
      </c>
      <c r="F31" s="6">
        <f>SUM(B31:E31)</f>
        <v>0</v>
      </c>
      <c r="G31" s="6">
        <v>0</v>
      </c>
      <c r="H31" s="77">
        <v>0</v>
      </c>
      <c r="I31" s="77">
        <v>0</v>
      </c>
      <c r="J31" s="77">
        <v>0</v>
      </c>
      <c r="K31" s="6">
        <f>SUM(G31:J31)</f>
        <v>0</v>
      </c>
    </row>
    <row r="32" spans="1:11" s="4" customFormat="1" ht="18" customHeight="1" x14ac:dyDescent="0.25">
      <c r="A32" s="3" t="s">
        <v>103</v>
      </c>
      <c r="B32" s="6">
        <v>0</v>
      </c>
      <c r="C32" s="77">
        <v>0</v>
      </c>
      <c r="D32" s="77">
        <v>0</v>
      </c>
      <c r="E32" s="77">
        <v>0</v>
      </c>
      <c r="F32" s="6">
        <f>SUM(B32:E32)</f>
        <v>0</v>
      </c>
      <c r="G32" s="6">
        <v>0</v>
      </c>
      <c r="H32" s="77">
        <v>0</v>
      </c>
      <c r="I32" s="77">
        <v>0</v>
      </c>
      <c r="J32" s="77">
        <v>0</v>
      </c>
      <c r="K32" s="6">
        <f>SUM(G32:J32)</f>
        <v>0</v>
      </c>
    </row>
    <row r="33" spans="1:11" s="4" customFormat="1" ht="18" customHeight="1" x14ac:dyDescent="0.25">
      <c r="A33" s="3" t="s">
        <v>104</v>
      </c>
      <c r="B33" s="6">
        <v>0</v>
      </c>
      <c r="C33" s="77">
        <v>0</v>
      </c>
      <c r="D33" s="77">
        <v>0</v>
      </c>
      <c r="E33" s="77">
        <v>0</v>
      </c>
      <c r="F33" s="6">
        <f>SUM(B33:E33)</f>
        <v>0</v>
      </c>
      <c r="G33" s="6">
        <v>0</v>
      </c>
      <c r="H33" s="77">
        <v>0</v>
      </c>
      <c r="I33" s="77">
        <v>0</v>
      </c>
      <c r="J33" s="77">
        <v>0</v>
      </c>
      <c r="K33" s="6">
        <f>SUM(G33:J33)</f>
        <v>0</v>
      </c>
    </row>
    <row r="34" spans="1:11" s="4" customFormat="1" ht="18" customHeight="1" x14ac:dyDescent="0.25">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1" t="s">
        <v>83</v>
      </c>
      <c r="B36" s="111"/>
      <c r="C36" s="111"/>
      <c r="D36" s="111"/>
      <c r="E36" s="111"/>
      <c r="F36" s="111"/>
      <c r="G36" s="111"/>
      <c r="H36" s="111"/>
      <c r="I36" s="111"/>
      <c r="J36" s="111"/>
      <c r="K36" s="111"/>
    </row>
    <row r="37" spans="1:11" s="4" customFormat="1" ht="15" customHeight="1" x14ac:dyDescent="0.25">
      <c r="A37" s="106" t="s">
        <v>129</v>
      </c>
      <c r="B37" s="112" t="s">
        <v>77</v>
      </c>
      <c r="C37" s="112"/>
      <c r="D37" s="112"/>
      <c r="E37" s="112"/>
      <c r="F37" s="112"/>
      <c r="G37" s="112" t="s">
        <v>78</v>
      </c>
      <c r="H37" s="112"/>
      <c r="I37" s="112"/>
      <c r="J37" s="112"/>
      <c r="K37" s="112"/>
    </row>
    <row r="38" spans="1:11" s="4" customFormat="1" ht="15" x14ac:dyDescent="0.25">
      <c r="A38" s="107"/>
      <c r="B38" s="34" t="str">
        <f>+B30</f>
        <v>май</v>
      </c>
      <c r="C38" s="34" t="str">
        <f t="shared" ref="C38:K41" si="6">+C30</f>
        <v>II квартал</v>
      </c>
      <c r="D38" s="34" t="str">
        <f t="shared" si="6"/>
        <v>III квартал</v>
      </c>
      <c r="E38" s="34" t="str">
        <f t="shared" si="6"/>
        <v>IV квартал</v>
      </c>
      <c r="F38" s="34" t="str">
        <f t="shared" si="6"/>
        <v>год</v>
      </c>
      <c r="G38" s="34" t="str">
        <f t="shared" si="6"/>
        <v>май</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x14ac:dyDescent="0.25">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x14ac:dyDescent="0.25">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x14ac:dyDescent="0.25">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showGridLines="0" view="pageBreakPreview" zoomScaleSheetLayoutView="100" workbookViewId="0">
      <selection activeCell="A10" sqref="A10"/>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3" t="s">
        <v>100</v>
      </c>
      <c r="E1" s="113"/>
    </row>
    <row r="2" spans="1:7" s="11" customFormat="1" ht="20.100000000000001" customHeight="1" x14ac:dyDescent="0.25">
      <c r="A2" s="130" t="s">
        <v>33</v>
      </c>
      <c r="B2" s="130"/>
      <c r="C2" s="130"/>
      <c r="D2" s="130"/>
      <c r="E2" s="130"/>
      <c r="G2" s="64"/>
    </row>
    <row r="3" spans="1:7" s="11" customFormat="1" ht="20.100000000000001" customHeight="1" x14ac:dyDescent="0.2">
      <c r="A3" s="132" t="s">
        <v>125</v>
      </c>
      <c r="B3" s="132"/>
      <c r="C3" s="70" t="str">
        <f>'Информация для раскрытия'!B3</f>
        <v>май</v>
      </c>
      <c r="D3" s="32" t="str">
        <f>'1)'!F2</f>
        <v>2022 г.</v>
      </c>
      <c r="E3" s="78"/>
      <c r="F3" s="2"/>
    </row>
    <row r="4" spans="1:7" s="11" customFormat="1" x14ac:dyDescent="0.2">
      <c r="A4" s="131" t="s">
        <v>82</v>
      </c>
      <c r="B4" s="131"/>
      <c r="C4" s="131"/>
      <c r="D4" s="131"/>
      <c r="E4" s="131"/>
      <c r="F4" s="10"/>
    </row>
    <row r="5" spans="1:7" s="11" customFormat="1" x14ac:dyDescent="0.2">
      <c r="A5" s="15"/>
      <c r="B5" s="78"/>
      <c r="C5" s="78"/>
      <c r="D5" s="78"/>
      <c r="E5" s="78"/>
      <c r="F5" s="10"/>
    </row>
    <row r="6" spans="1:7" s="16" customFormat="1" ht="45" x14ac:dyDescent="0.2">
      <c r="A6" s="33" t="s">
        <v>21</v>
      </c>
      <c r="B6" s="33" t="s">
        <v>22</v>
      </c>
      <c r="C6" s="33" t="s">
        <v>23</v>
      </c>
      <c r="D6" s="33" t="s">
        <v>24</v>
      </c>
      <c r="E6" s="98" t="s">
        <v>25</v>
      </c>
    </row>
    <row r="7" spans="1:7" s="10" customFormat="1" ht="15" customHeight="1" x14ac:dyDescent="0.25">
      <c r="A7" s="99" t="s">
        <v>26</v>
      </c>
      <c r="B7" s="99"/>
      <c r="C7" s="97"/>
      <c r="D7" s="97"/>
      <c r="E7" s="103"/>
    </row>
    <row r="8" spans="1:7" s="10" customFormat="1" x14ac:dyDescent="0.25">
      <c r="A8" s="100" t="s">
        <v>142</v>
      </c>
      <c r="B8" s="17" t="s">
        <v>117</v>
      </c>
      <c r="C8" s="97">
        <v>44682</v>
      </c>
      <c r="D8" s="97">
        <v>44682</v>
      </c>
      <c r="E8" s="67">
        <v>24.6</v>
      </c>
    </row>
    <row r="9" spans="1:7" s="10" customFormat="1" x14ac:dyDescent="0.25">
      <c r="A9" s="100" t="s">
        <v>143</v>
      </c>
      <c r="B9" s="17" t="s">
        <v>117</v>
      </c>
      <c r="C9" s="97">
        <v>44683</v>
      </c>
      <c r="D9" s="97">
        <v>44685</v>
      </c>
      <c r="E9" s="67">
        <v>80</v>
      </c>
    </row>
    <row r="10" spans="1:7" s="10" customFormat="1" x14ac:dyDescent="0.25">
      <c r="A10" s="100" t="s">
        <v>144</v>
      </c>
      <c r="B10" s="17" t="s">
        <v>117</v>
      </c>
      <c r="C10" s="97">
        <v>44690</v>
      </c>
      <c r="D10" s="97">
        <v>44690</v>
      </c>
      <c r="E10" s="67">
        <v>24.6</v>
      </c>
    </row>
    <row r="11" spans="1:7" s="10" customFormat="1" x14ac:dyDescent="0.25">
      <c r="A11" s="100" t="s">
        <v>145</v>
      </c>
      <c r="B11" s="17" t="s">
        <v>117</v>
      </c>
      <c r="C11" s="97">
        <v>44691</v>
      </c>
      <c r="D11" s="97">
        <v>44692</v>
      </c>
      <c r="E11" s="67">
        <v>55.4</v>
      </c>
    </row>
    <row r="12" spans="1:7" s="10" customFormat="1" x14ac:dyDescent="0.25">
      <c r="A12" s="100" t="s">
        <v>146</v>
      </c>
      <c r="B12" s="17" t="s">
        <v>117</v>
      </c>
      <c r="C12" s="97">
        <v>44695</v>
      </c>
      <c r="D12" s="97">
        <v>44695</v>
      </c>
      <c r="E12" s="67">
        <v>20</v>
      </c>
    </row>
    <row r="13" spans="1:7" s="10" customFormat="1" x14ac:dyDescent="0.25">
      <c r="A13" s="100" t="s">
        <v>152</v>
      </c>
      <c r="B13" s="17" t="s">
        <v>117</v>
      </c>
      <c r="C13" s="97">
        <v>44696</v>
      </c>
      <c r="D13" s="97">
        <v>44698</v>
      </c>
      <c r="E13" s="67">
        <v>49.2</v>
      </c>
    </row>
    <row r="14" spans="1:7" s="10" customFormat="1" ht="15" customHeight="1" x14ac:dyDescent="0.25">
      <c r="A14" s="168" t="s">
        <v>153</v>
      </c>
      <c r="B14" s="17" t="s">
        <v>117</v>
      </c>
      <c r="C14" s="97">
        <v>44699</v>
      </c>
      <c r="D14" s="97">
        <v>44699</v>
      </c>
      <c r="E14" s="67">
        <v>41</v>
      </c>
    </row>
    <row r="15" spans="1:7" s="10" customFormat="1" ht="15" customHeight="1" x14ac:dyDescent="0.25">
      <c r="A15" s="100"/>
      <c r="B15" s="17"/>
      <c r="C15" s="97"/>
      <c r="D15" s="97"/>
      <c r="E15" s="67"/>
    </row>
    <row r="16" spans="1:7" s="10" customFormat="1" ht="15" customHeight="1" x14ac:dyDescent="0.25">
      <c r="A16" s="93" t="s">
        <v>27</v>
      </c>
      <c r="B16" s="92"/>
      <c r="C16" s="92"/>
      <c r="D16" s="92"/>
      <c r="E16" s="67"/>
    </row>
    <row r="17" spans="1:5" s="10" customFormat="1" ht="15" customHeight="1" x14ac:dyDescent="0.25">
      <c r="A17" s="102" t="s">
        <v>147</v>
      </c>
      <c r="B17" s="17" t="s">
        <v>117</v>
      </c>
      <c r="C17" s="97">
        <v>44695</v>
      </c>
      <c r="D17" s="97">
        <v>44695</v>
      </c>
      <c r="E17" s="67">
        <v>27</v>
      </c>
    </row>
    <row r="18" spans="1:5" s="10" customFormat="1" ht="15" customHeight="1" x14ac:dyDescent="0.25">
      <c r="A18" s="102"/>
      <c r="B18" s="17"/>
      <c r="C18" s="97"/>
      <c r="D18" s="97"/>
      <c r="E18" s="67"/>
    </row>
    <row r="19" spans="1:5" s="10" customFormat="1" ht="15" customHeight="1" x14ac:dyDescent="0.25">
      <c r="A19" s="94" t="s">
        <v>28</v>
      </c>
      <c r="B19" s="92"/>
      <c r="C19" s="92"/>
      <c r="D19" s="92"/>
      <c r="E19" s="67"/>
    </row>
    <row r="20" spans="1:5" x14ac:dyDescent="0.25">
      <c r="A20" s="91" t="s">
        <v>148</v>
      </c>
      <c r="B20" s="17" t="s">
        <v>117</v>
      </c>
      <c r="C20" s="97">
        <v>44563</v>
      </c>
      <c r="D20" s="97">
        <v>44563</v>
      </c>
      <c r="E20" s="67">
        <v>16.399999999999999</v>
      </c>
    </row>
    <row r="21" spans="1:5" x14ac:dyDescent="0.25">
      <c r="A21" s="91" t="s">
        <v>149</v>
      </c>
      <c r="B21" s="17" t="s">
        <v>117</v>
      </c>
      <c r="C21" s="97">
        <v>44683</v>
      </c>
      <c r="D21" s="97">
        <v>44685</v>
      </c>
      <c r="E21" s="67">
        <v>40</v>
      </c>
    </row>
    <row r="22" spans="1:5" x14ac:dyDescent="0.25">
      <c r="A22" s="91" t="s">
        <v>150</v>
      </c>
      <c r="B22" s="17" t="s">
        <v>117</v>
      </c>
      <c r="C22" s="97">
        <v>44690</v>
      </c>
      <c r="D22" s="97">
        <v>44690</v>
      </c>
      <c r="E22" s="67">
        <v>16.399999999999999</v>
      </c>
    </row>
    <row r="23" spans="1:5" x14ac:dyDescent="0.25">
      <c r="A23" s="91" t="s">
        <v>151</v>
      </c>
      <c r="B23" s="17" t="s">
        <v>117</v>
      </c>
      <c r="C23" s="97">
        <v>44691</v>
      </c>
      <c r="D23" s="97">
        <v>44692</v>
      </c>
      <c r="E23" s="67">
        <v>24.6</v>
      </c>
    </row>
    <row r="24" spans="1:5" x14ac:dyDescent="0.25">
      <c r="A24" s="91"/>
      <c r="B24" s="17"/>
      <c r="C24" s="97"/>
      <c r="D24" s="97"/>
      <c r="E24" s="67"/>
    </row>
    <row r="25" spans="1:5" x14ac:dyDescent="0.25">
      <c r="A25" s="91"/>
      <c r="B25" s="17"/>
      <c r="C25" s="97"/>
      <c r="D25" s="97"/>
      <c r="E25" s="67"/>
    </row>
    <row r="26" spans="1:5" x14ac:dyDescent="0.25">
      <c r="A26" s="91"/>
      <c r="B26" s="17"/>
      <c r="C26" s="97"/>
      <c r="D26" s="97"/>
      <c r="E26" s="67"/>
    </row>
    <row r="27" spans="1:5" x14ac:dyDescent="0.25">
      <c r="A27" s="91"/>
      <c r="B27" s="17"/>
      <c r="C27" s="97"/>
      <c r="D27" s="97"/>
      <c r="E27" s="67"/>
    </row>
    <row r="28" spans="1:5" x14ac:dyDescent="0.25">
      <c r="A28" s="94"/>
      <c r="B28" s="92"/>
      <c r="C28" s="92"/>
      <c r="D28" s="92"/>
      <c r="E28" s="67"/>
    </row>
    <row r="29" spans="1:5" x14ac:dyDescent="0.25">
      <c r="A29" s="100"/>
      <c r="B29" s="17"/>
      <c r="C29" s="97"/>
      <c r="D29" s="97"/>
      <c r="E29" s="67"/>
    </row>
    <row r="30" spans="1:5" x14ac:dyDescent="0.25">
      <c r="A30" s="100"/>
      <c r="B30" s="17"/>
      <c r="C30" s="97"/>
      <c r="D30" s="97"/>
      <c r="E30" s="67"/>
    </row>
    <row r="31" spans="1:5" x14ac:dyDescent="0.25">
      <c r="A31" s="100"/>
      <c r="B31" s="17"/>
      <c r="C31" s="97"/>
      <c r="D31" s="97"/>
      <c r="E31" s="67"/>
    </row>
    <row r="32" spans="1:5" x14ac:dyDescent="0.25">
      <c r="A32" s="100"/>
      <c r="B32" s="17"/>
      <c r="C32" s="97"/>
      <c r="D32" s="97"/>
      <c r="E32" s="67"/>
    </row>
    <row r="33" spans="1:5" x14ac:dyDescent="0.25">
      <c r="A33" s="102"/>
      <c r="B33" s="17"/>
      <c r="C33" s="97"/>
      <c r="D33" s="97"/>
      <c r="E33" s="67"/>
    </row>
    <row r="34" spans="1:5" x14ac:dyDescent="0.25">
      <c r="A34" s="94"/>
      <c r="B34" s="92"/>
      <c r="C34" s="92"/>
      <c r="D34" s="92"/>
      <c r="E34" s="67"/>
    </row>
    <row r="35" spans="1:5" x14ac:dyDescent="0.25">
      <c r="A35" s="91"/>
      <c r="B35" s="17"/>
      <c r="C35" s="97"/>
      <c r="D35" s="97"/>
      <c r="E35" s="67"/>
    </row>
    <row r="36" spans="1:5" x14ac:dyDescent="0.2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A8" sqref="A8:H10"/>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3" t="s">
        <v>100</v>
      </c>
      <c r="H1" s="113"/>
    </row>
    <row r="2" spans="1:8" ht="20.100000000000001" customHeight="1" x14ac:dyDescent="0.25">
      <c r="A2" s="133" t="s">
        <v>34</v>
      </c>
      <c r="B2" s="133"/>
      <c r="C2" s="133"/>
      <c r="D2" s="133"/>
      <c r="E2" s="133"/>
      <c r="F2" s="133"/>
      <c r="G2" s="133"/>
      <c r="H2" s="133"/>
    </row>
    <row r="3" spans="1:8" ht="20.100000000000001" customHeight="1" x14ac:dyDescent="0.25">
      <c r="A3" s="143" t="s">
        <v>126</v>
      </c>
      <c r="B3" s="143"/>
      <c r="C3" s="143"/>
      <c r="D3" s="143"/>
      <c r="E3" s="143"/>
      <c r="F3" s="71" t="str">
        <f>+'2)'!C3</f>
        <v>май</v>
      </c>
      <c r="G3" s="37" t="str">
        <f>'Информация для раскрытия'!C3</f>
        <v>2022 г.</v>
      </c>
      <c r="H3" s="95"/>
    </row>
    <row r="4" spans="1:8" ht="12" customHeight="1" x14ac:dyDescent="0.25">
      <c r="A4" s="95"/>
      <c r="B4" s="95"/>
      <c r="C4" s="95"/>
      <c r="D4" s="95"/>
      <c r="E4" s="95"/>
      <c r="F4" s="95"/>
      <c r="G4" s="95"/>
      <c r="H4" s="95"/>
    </row>
    <row r="5" spans="1:8" x14ac:dyDescent="0.25">
      <c r="A5" s="134" t="s">
        <v>3</v>
      </c>
      <c r="B5" s="134"/>
      <c r="C5" s="134"/>
      <c r="D5" s="134"/>
      <c r="E5" s="134"/>
      <c r="F5" s="134"/>
      <c r="G5" s="134"/>
      <c r="H5" s="134"/>
    </row>
    <row r="6" spans="1:8" ht="90" customHeight="1" x14ac:dyDescent="0.25">
      <c r="A6" s="135" t="s">
        <v>4</v>
      </c>
      <c r="B6" s="135" t="s">
        <v>5</v>
      </c>
      <c r="C6" s="135" t="s">
        <v>6</v>
      </c>
      <c r="D6" s="137" t="s">
        <v>7</v>
      </c>
      <c r="E6" s="138"/>
      <c r="F6" s="139" t="s">
        <v>8</v>
      </c>
      <c r="G6" s="140"/>
      <c r="H6" s="141" t="s">
        <v>9</v>
      </c>
    </row>
    <row r="7" spans="1:8" ht="75.75" customHeight="1" x14ac:dyDescent="0.25">
      <c r="A7" s="136"/>
      <c r="B7" s="136"/>
      <c r="C7" s="136"/>
      <c r="D7" s="38" t="s">
        <v>10</v>
      </c>
      <c r="E7" s="38" t="s">
        <v>11</v>
      </c>
      <c r="F7" s="39" t="s">
        <v>12</v>
      </c>
      <c r="G7" s="39" t="s">
        <v>13</v>
      </c>
      <c r="H7" s="142"/>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9"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3" t="s">
        <v>100</v>
      </c>
      <c r="L1" s="113"/>
    </row>
    <row r="2" spans="1:12" ht="19.5" customHeight="1" x14ac:dyDescent="0.25">
      <c r="A2" s="149" t="s">
        <v>97</v>
      </c>
      <c r="B2" s="149"/>
      <c r="C2" s="149"/>
      <c r="D2" s="149"/>
      <c r="E2" s="149"/>
      <c r="F2" s="149"/>
      <c r="G2" s="149"/>
      <c r="H2" s="149"/>
      <c r="I2" s="149"/>
      <c r="J2" s="149"/>
      <c r="K2" s="149"/>
      <c r="L2" s="149"/>
    </row>
    <row r="3" spans="1:12" ht="15" customHeight="1" x14ac:dyDescent="0.25">
      <c r="A3" s="144"/>
      <c r="B3" s="144"/>
      <c r="C3" s="144"/>
      <c r="D3" s="144"/>
      <c r="E3" s="144"/>
      <c r="F3" s="144"/>
      <c r="G3" s="144"/>
      <c r="H3" s="144"/>
      <c r="I3" s="144"/>
      <c r="J3" s="144"/>
      <c r="K3" s="144"/>
      <c r="L3" s="144"/>
    </row>
    <row r="4" spans="1:12" ht="15" customHeight="1" x14ac:dyDescent="0.25">
      <c r="A4" s="150" t="s">
        <v>29</v>
      </c>
      <c r="B4" s="150"/>
      <c r="C4" s="150"/>
      <c r="D4" s="150"/>
      <c r="E4" s="150"/>
      <c r="F4" s="150"/>
      <c r="G4" s="150"/>
      <c r="H4" s="150"/>
      <c r="I4" s="150"/>
      <c r="J4" s="150"/>
      <c r="K4" s="150"/>
      <c r="L4" s="150"/>
    </row>
    <row r="5" spans="1:12" s="35" customFormat="1" ht="15" customHeight="1" x14ac:dyDescent="0.25">
      <c r="A5" s="151" t="s">
        <v>52</v>
      </c>
      <c r="B5" s="151"/>
      <c r="C5" s="151"/>
      <c r="D5" s="151"/>
      <c r="E5" s="151"/>
      <c r="F5" s="151"/>
      <c r="G5" s="151"/>
      <c r="H5" s="151"/>
      <c r="I5" s="151"/>
      <c r="J5" s="151"/>
      <c r="K5" s="151"/>
      <c r="L5" s="151"/>
    </row>
    <row r="6" spans="1:12" ht="96" customHeight="1" x14ac:dyDescent="0.25">
      <c r="A6" s="152" t="s">
        <v>53</v>
      </c>
      <c r="B6" s="152"/>
      <c r="C6" s="152"/>
      <c r="D6" s="152"/>
      <c r="E6" s="152"/>
      <c r="F6" s="152"/>
      <c r="G6" s="152"/>
      <c r="H6" s="152"/>
      <c r="I6" s="152"/>
      <c r="J6" s="152"/>
      <c r="K6" s="152"/>
      <c r="L6" s="152"/>
    </row>
    <row r="7" spans="1:12" ht="30" customHeight="1" x14ac:dyDescent="0.25">
      <c r="A7" s="152" t="s">
        <v>54</v>
      </c>
      <c r="B7" s="152"/>
      <c r="C7" s="152"/>
      <c r="D7" s="152"/>
      <c r="E7" s="152"/>
      <c r="F7" s="152"/>
      <c r="G7" s="152"/>
      <c r="H7" s="152"/>
      <c r="I7" s="152"/>
      <c r="J7" s="152"/>
      <c r="K7" s="152"/>
      <c r="L7" s="152"/>
    </row>
    <row r="8" spans="1:12" ht="30" customHeight="1" x14ac:dyDescent="0.25">
      <c r="A8" s="152" t="s">
        <v>60</v>
      </c>
      <c r="B8" s="152"/>
      <c r="C8" s="152"/>
      <c r="D8" s="152"/>
      <c r="E8" s="152"/>
      <c r="F8" s="152"/>
      <c r="G8" s="152"/>
      <c r="H8" s="152"/>
      <c r="I8" s="152"/>
      <c r="J8" s="152"/>
      <c r="K8" s="152"/>
      <c r="L8" s="152"/>
    </row>
    <row r="9" spans="1:12" ht="15" customHeight="1" x14ac:dyDescent="0.25">
      <c r="A9" s="96"/>
      <c r="B9" s="44"/>
      <c r="C9" s="44"/>
      <c r="D9" s="44"/>
      <c r="E9" s="44"/>
      <c r="F9" s="44"/>
      <c r="G9" s="44"/>
      <c r="H9" s="44"/>
      <c r="I9" s="44"/>
      <c r="J9" s="44"/>
      <c r="K9" s="44"/>
      <c r="L9" s="44"/>
    </row>
    <row r="10" spans="1:12" ht="15" customHeight="1" x14ac:dyDescent="0.25">
      <c r="A10" s="150" t="s">
        <v>30</v>
      </c>
      <c r="B10" s="150"/>
      <c r="C10" s="150"/>
      <c r="D10" s="150"/>
      <c r="E10" s="150"/>
      <c r="F10" s="150"/>
      <c r="G10" s="150"/>
      <c r="H10" s="150"/>
      <c r="I10" s="150"/>
      <c r="J10" s="150"/>
      <c r="K10" s="150"/>
      <c r="L10" s="150"/>
    </row>
    <row r="11" spans="1:12" ht="64.5" customHeight="1" x14ac:dyDescent="0.25">
      <c r="A11" s="145" t="s">
        <v>46</v>
      </c>
      <c r="B11" s="145"/>
      <c r="C11" s="145"/>
      <c r="D11" s="145"/>
      <c r="E11" s="145"/>
      <c r="F11" s="145"/>
      <c r="G11" s="145"/>
      <c r="H11" s="145"/>
      <c r="I11" s="145"/>
      <c r="J11" s="145"/>
      <c r="K11" s="145"/>
      <c r="L11" s="145"/>
    </row>
    <row r="12" spans="1:12" ht="45.75" customHeight="1" x14ac:dyDescent="0.25">
      <c r="A12" s="145" t="s">
        <v>31</v>
      </c>
      <c r="B12" s="145"/>
      <c r="C12" s="145"/>
      <c r="D12" s="145"/>
      <c r="E12" s="145"/>
      <c r="F12" s="145"/>
      <c r="G12" s="145"/>
      <c r="H12" s="145"/>
      <c r="I12" s="145"/>
      <c r="J12" s="145"/>
      <c r="K12" s="145"/>
      <c r="L12" s="145"/>
    </row>
    <row r="13" spans="1:12" ht="18" customHeight="1" x14ac:dyDescent="0.25">
      <c r="A13" s="148" t="s">
        <v>47</v>
      </c>
      <c r="B13" s="148"/>
      <c r="C13" s="148"/>
      <c r="D13" s="148"/>
      <c r="E13" s="148"/>
      <c r="F13" s="148"/>
      <c r="G13" s="148"/>
      <c r="H13" s="148"/>
      <c r="I13" s="148"/>
      <c r="J13" s="148"/>
      <c r="K13" s="148"/>
      <c r="L13" s="148"/>
    </row>
    <row r="14" spans="1:12" ht="48.75" customHeight="1" x14ac:dyDescent="0.25">
      <c r="A14" s="145" t="s">
        <v>48</v>
      </c>
      <c r="B14" s="145"/>
      <c r="C14" s="145"/>
      <c r="D14" s="145"/>
      <c r="E14" s="145"/>
      <c r="F14" s="145"/>
      <c r="G14" s="145"/>
      <c r="H14" s="145"/>
      <c r="I14" s="145"/>
      <c r="J14" s="145"/>
      <c r="K14" s="145"/>
      <c r="L14" s="145"/>
    </row>
    <row r="15" spans="1:12" ht="45" customHeight="1" x14ac:dyDescent="0.25">
      <c r="A15" s="145" t="s">
        <v>49</v>
      </c>
      <c r="B15" s="145"/>
      <c r="C15" s="145"/>
      <c r="D15" s="145"/>
      <c r="E15" s="145"/>
      <c r="F15" s="145"/>
      <c r="G15" s="145"/>
      <c r="H15" s="145"/>
      <c r="I15" s="145"/>
      <c r="J15" s="145"/>
      <c r="K15" s="145"/>
      <c r="L15" s="145"/>
    </row>
    <row r="16" spans="1:12" x14ac:dyDescent="0.25">
      <c r="A16" s="145" t="s">
        <v>50</v>
      </c>
      <c r="B16" s="145"/>
      <c r="C16" s="145"/>
      <c r="D16" s="145"/>
      <c r="E16" s="145"/>
      <c r="F16" s="145"/>
      <c r="G16" s="145"/>
      <c r="H16" s="145"/>
      <c r="I16" s="145"/>
      <c r="J16" s="145"/>
      <c r="K16" s="145"/>
      <c r="L16" s="145"/>
    </row>
    <row r="17" spans="1:13" ht="62.25" customHeight="1" x14ac:dyDescent="0.25">
      <c r="A17" s="146" t="s">
        <v>61</v>
      </c>
      <c r="B17" s="145"/>
      <c r="C17" s="145"/>
      <c r="D17" s="145"/>
      <c r="E17" s="145"/>
      <c r="F17" s="145"/>
      <c r="G17" s="145"/>
      <c r="H17" s="145"/>
      <c r="I17" s="145"/>
      <c r="J17" s="145"/>
      <c r="K17" s="145"/>
      <c r="L17" s="145"/>
    </row>
    <row r="18" spans="1:13" ht="33" customHeight="1" x14ac:dyDescent="0.25">
      <c r="A18" s="145" t="s">
        <v>51</v>
      </c>
      <c r="B18" s="145"/>
      <c r="C18" s="145"/>
      <c r="D18" s="145"/>
      <c r="E18" s="145"/>
      <c r="F18" s="145"/>
      <c r="G18" s="145"/>
      <c r="H18" s="145"/>
      <c r="I18" s="145"/>
      <c r="J18" s="145"/>
      <c r="K18" s="145"/>
      <c r="L18" s="145"/>
    </row>
    <row r="19" spans="1:13" ht="46.5" customHeight="1" x14ac:dyDescent="0.25">
      <c r="A19" s="145" t="s">
        <v>62</v>
      </c>
      <c r="B19" s="145"/>
      <c r="C19" s="145"/>
      <c r="D19" s="145"/>
      <c r="E19" s="145"/>
      <c r="F19" s="145"/>
      <c r="G19" s="145"/>
      <c r="H19" s="145"/>
      <c r="I19" s="145"/>
      <c r="J19" s="145"/>
      <c r="K19" s="145"/>
      <c r="L19" s="145"/>
    </row>
    <row r="20" spans="1:13" ht="15" customHeight="1" x14ac:dyDescent="0.25">
      <c r="A20" s="144"/>
      <c r="B20" s="144"/>
      <c r="C20" s="144"/>
      <c r="D20" s="144"/>
      <c r="E20" s="144"/>
      <c r="F20" s="144"/>
      <c r="G20" s="144"/>
      <c r="H20" s="144"/>
      <c r="I20" s="144"/>
      <c r="J20" s="144"/>
      <c r="K20" s="144"/>
      <c r="L20" s="144"/>
    </row>
    <row r="21" spans="1:13" ht="30" customHeight="1" x14ac:dyDescent="0.25">
      <c r="A21" s="147" t="s">
        <v>106</v>
      </c>
      <c r="B21" s="147"/>
      <c r="C21" s="147"/>
      <c r="D21" s="147"/>
      <c r="E21" s="147"/>
      <c r="F21" s="147"/>
      <c r="G21" s="147"/>
      <c r="H21" s="147"/>
      <c r="I21" s="147"/>
      <c r="J21" s="147"/>
      <c r="K21" s="147"/>
      <c r="L21" s="66" t="s">
        <v>105</v>
      </c>
      <c r="M21" s="66"/>
    </row>
    <row r="23" spans="1:13" ht="30" customHeight="1" x14ac:dyDescent="0.25">
      <c r="A23" s="147" t="s">
        <v>107</v>
      </c>
      <c r="B23" s="147"/>
      <c r="C23" s="147"/>
      <c r="D23" s="147"/>
      <c r="E23" s="147"/>
      <c r="F23" s="147"/>
      <c r="G23" s="147"/>
      <c r="H23" s="147"/>
      <c r="I23" s="147"/>
      <c r="J23" s="147"/>
      <c r="K23" s="147"/>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17" sqref="D17:E17"/>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3" t="s">
        <v>100</v>
      </c>
      <c r="E1" s="113"/>
    </row>
    <row r="2" spans="1:8" ht="15" customHeight="1" x14ac:dyDescent="0.25">
      <c r="A2" s="133" t="s">
        <v>35</v>
      </c>
      <c r="B2" s="133"/>
      <c r="C2" s="133"/>
      <c r="D2" s="133"/>
      <c r="E2" s="133"/>
      <c r="F2" s="45"/>
      <c r="G2" s="45"/>
      <c r="H2" s="45"/>
    </row>
    <row r="3" spans="1:8" ht="15" customHeight="1" x14ac:dyDescent="0.25">
      <c r="A3" s="143" t="s">
        <v>127</v>
      </c>
      <c r="B3" s="143"/>
      <c r="C3" s="143"/>
      <c r="D3" s="71" t="str">
        <f>'Информация для раскрытия'!B3</f>
        <v>май</v>
      </c>
      <c r="E3" s="37" t="str">
        <f>'3)'!G3</f>
        <v>2022 г.</v>
      </c>
      <c r="F3" s="45"/>
      <c r="G3" s="45"/>
      <c r="H3" s="45"/>
    </row>
    <row r="4" spans="1:8" ht="9.75" customHeight="1" x14ac:dyDescent="0.25">
      <c r="A4" s="79"/>
      <c r="B4" s="79"/>
      <c r="C4" s="79"/>
      <c r="D4" s="63"/>
      <c r="E4" s="37"/>
      <c r="F4" s="45"/>
      <c r="G4" s="45"/>
      <c r="H4" s="45"/>
    </row>
    <row r="5" spans="1:8" ht="16.5" customHeight="1" x14ac:dyDescent="0.25">
      <c r="A5" s="135" t="s">
        <v>4</v>
      </c>
      <c r="B5" s="135" t="s">
        <v>5</v>
      </c>
      <c r="C5" s="135" t="s">
        <v>25</v>
      </c>
      <c r="D5" s="156" t="s">
        <v>32</v>
      </c>
      <c r="E5" s="156"/>
    </row>
    <row r="6" spans="1:8" ht="18" customHeight="1" x14ac:dyDescent="0.25">
      <c r="A6" s="136"/>
      <c r="B6" s="136"/>
      <c r="C6" s="136"/>
      <c r="D6" s="156"/>
      <c r="E6" s="156"/>
    </row>
    <row r="7" spans="1:8" x14ac:dyDescent="0.25">
      <c r="A7" s="46">
        <v>1</v>
      </c>
      <c r="B7" s="47" t="s">
        <v>40</v>
      </c>
      <c r="C7" s="48">
        <f>+C8+C9+C10</f>
        <v>0</v>
      </c>
      <c r="D7" s="154"/>
      <c r="E7" s="154"/>
    </row>
    <row r="8" spans="1:8" x14ac:dyDescent="0.25">
      <c r="A8" s="49" t="s">
        <v>42</v>
      </c>
      <c r="B8" s="50" t="s">
        <v>66</v>
      </c>
      <c r="C8" s="51">
        <v>0</v>
      </c>
      <c r="D8" s="153"/>
      <c r="E8" s="153"/>
    </row>
    <row r="9" spans="1:8" ht="15" customHeight="1" x14ac:dyDescent="0.25">
      <c r="A9" s="49" t="s">
        <v>43</v>
      </c>
      <c r="B9" s="50" t="s">
        <v>45</v>
      </c>
      <c r="C9" s="51">
        <v>0</v>
      </c>
      <c r="D9" s="153"/>
      <c r="E9" s="153"/>
    </row>
    <row r="10" spans="1:8" ht="33" customHeight="1" x14ac:dyDescent="0.25">
      <c r="A10" s="49" t="s">
        <v>44</v>
      </c>
      <c r="B10" s="50" t="s">
        <v>41</v>
      </c>
      <c r="C10" s="51">
        <v>0</v>
      </c>
      <c r="D10" s="153"/>
      <c r="E10" s="153"/>
    </row>
    <row r="11" spans="1:8" x14ac:dyDescent="0.25">
      <c r="A11" s="46">
        <v>2</v>
      </c>
      <c r="B11" s="47" t="s">
        <v>84</v>
      </c>
      <c r="C11" s="48">
        <f>+C12+C13+C14</f>
        <v>0</v>
      </c>
      <c r="D11" s="154"/>
      <c r="E11" s="154"/>
    </row>
    <row r="12" spans="1:8" x14ac:dyDescent="0.25">
      <c r="A12" s="49" t="s">
        <v>63</v>
      </c>
      <c r="B12" s="50" t="s">
        <v>66</v>
      </c>
      <c r="C12" s="51">
        <v>0</v>
      </c>
      <c r="D12" s="153"/>
      <c r="E12" s="153"/>
    </row>
    <row r="13" spans="1:8" ht="15" customHeight="1" x14ac:dyDescent="0.25">
      <c r="A13" s="49" t="s">
        <v>64</v>
      </c>
      <c r="B13" s="50" t="s">
        <v>45</v>
      </c>
      <c r="C13" s="51">
        <v>0</v>
      </c>
      <c r="D13" s="153"/>
      <c r="E13" s="153"/>
    </row>
    <row r="14" spans="1:8" ht="30" customHeight="1" x14ac:dyDescent="0.25">
      <c r="A14" s="49" t="s">
        <v>65</v>
      </c>
      <c r="B14" s="50" t="s">
        <v>41</v>
      </c>
      <c r="C14" s="51">
        <v>0</v>
      </c>
      <c r="D14" s="153"/>
      <c r="E14" s="153"/>
    </row>
    <row r="15" spans="1:8" x14ac:dyDescent="0.25">
      <c r="A15" s="46">
        <v>3</v>
      </c>
      <c r="B15" s="47" t="s">
        <v>80</v>
      </c>
      <c r="C15" s="48">
        <f>+C16+C17+C18</f>
        <v>0</v>
      </c>
      <c r="D15" s="154"/>
      <c r="E15" s="154"/>
    </row>
    <row r="16" spans="1:8" ht="33" customHeight="1" x14ac:dyDescent="0.25">
      <c r="A16" s="49" t="s">
        <v>67</v>
      </c>
      <c r="B16" s="50" t="s">
        <v>66</v>
      </c>
      <c r="C16" s="51">
        <v>0</v>
      </c>
      <c r="D16" s="153"/>
      <c r="E16" s="153"/>
    </row>
    <row r="17" spans="1:5" ht="45.75" customHeight="1" x14ac:dyDescent="0.25">
      <c r="A17" s="49" t="s">
        <v>68</v>
      </c>
      <c r="B17" s="50" t="s">
        <v>45</v>
      </c>
      <c r="C17" s="51">
        <v>0</v>
      </c>
      <c r="D17" s="153"/>
      <c r="E17" s="153"/>
    </row>
    <row r="18" spans="1:5" ht="32.25" customHeight="1" x14ac:dyDescent="0.25">
      <c r="A18" s="49" t="s">
        <v>69</v>
      </c>
      <c r="B18" s="50" t="s">
        <v>41</v>
      </c>
      <c r="C18" s="51">
        <v>0</v>
      </c>
      <c r="D18" s="153"/>
      <c r="E18" s="153"/>
    </row>
    <row r="19" spans="1:5" s="35" customFormat="1" x14ac:dyDescent="0.25">
      <c r="A19" s="46">
        <v>4</v>
      </c>
      <c r="B19" s="47" t="s">
        <v>71</v>
      </c>
      <c r="C19" s="48">
        <f>+C20+C21+C22</f>
        <v>0</v>
      </c>
      <c r="D19" s="154"/>
      <c r="E19" s="154"/>
    </row>
    <row r="20" spans="1:5" ht="15" customHeight="1" x14ac:dyDescent="0.25">
      <c r="A20" s="49" t="s">
        <v>85</v>
      </c>
      <c r="B20" s="50" t="s">
        <v>66</v>
      </c>
      <c r="C20" s="51">
        <v>0</v>
      </c>
      <c r="D20" s="153"/>
      <c r="E20" s="153"/>
    </row>
    <row r="21" spans="1:5" ht="15" customHeight="1" x14ac:dyDescent="0.25">
      <c r="A21" s="49" t="s">
        <v>86</v>
      </c>
      <c r="B21" s="50" t="s">
        <v>45</v>
      </c>
      <c r="C21" s="51">
        <v>0</v>
      </c>
      <c r="D21" s="153"/>
      <c r="E21" s="153"/>
    </row>
    <row r="22" spans="1:5" ht="31.5" customHeight="1" x14ac:dyDescent="0.25">
      <c r="A22" s="49" t="s">
        <v>87</v>
      </c>
      <c r="B22" s="50" t="s">
        <v>41</v>
      </c>
      <c r="C22" s="51">
        <v>0</v>
      </c>
      <c r="D22" s="153"/>
      <c r="E22" s="153"/>
    </row>
    <row r="23" spans="1:5" s="35" customFormat="1" x14ac:dyDescent="0.25">
      <c r="A23" s="46">
        <v>5</v>
      </c>
      <c r="B23" s="47" t="s">
        <v>70</v>
      </c>
      <c r="C23" s="48">
        <f>+C24+C25+C26</f>
        <v>0</v>
      </c>
      <c r="D23" s="154"/>
      <c r="E23" s="154"/>
    </row>
    <row r="24" spans="1:5" ht="15" customHeight="1" x14ac:dyDescent="0.25">
      <c r="A24" s="49" t="s">
        <v>88</v>
      </c>
      <c r="B24" s="50" t="s">
        <v>66</v>
      </c>
      <c r="C24" s="51">
        <v>0</v>
      </c>
      <c r="D24" s="153"/>
      <c r="E24" s="153"/>
    </row>
    <row r="25" spans="1:5" ht="15" customHeight="1" x14ac:dyDescent="0.25">
      <c r="A25" s="49" t="s">
        <v>89</v>
      </c>
      <c r="B25" s="50" t="s">
        <v>45</v>
      </c>
      <c r="C25" s="51">
        <v>0</v>
      </c>
      <c r="D25" s="153"/>
      <c r="E25" s="153"/>
    </row>
    <row r="26" spans="1:5" ht="32.25" customHeight="1" x14ac:dyDescent="0.25">
      <c r="A26" s="49" t="s">
        <v>90</v>
      </c>
      <c r="B26" s="50" t="s">
        <v>41</v>
      </c>
      <c r="C26" s="51">
        <v>0</v>
      </c>
      <c r="D26" s="157"/>
      <c r="E26" s="158"/>
    </row>
    <row r="27" spans="1:5" s="52" customFormat="1" x14ac:dyDescent="0.2">
      <c r="A27" s="155" t="s">
        <v>101</v>
      </c>
      <c r="B27" s="155"/>
      <c r="C27" s="155"/>
      <c r="D27" s="155"/>
      <c r="E27" s="155"/>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B10" sqref="B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3" t="s">
        <v>100</v>
      </c>
      <c r="F1" s="113"/>
    </row>
    <row r="2" spans="1:10" s="12" customFormat="1" ht="20.100000000000001" customHeight="1" x14ac:dyDescent="0.25">
      <c r="A2" s="161" t="s">
        <v>38</v>
      </c>
      <c r="B2" s="161"/>
      <c r="C2" s="161"/>
      <c r="D2" s="161"/>
      <c r="E2" s="161"/>
      <c r="F2" s="161"/>
    </row>
    <row r="3" spans="1:10" s="12" customFormat="1" ht="20.100000000000001" customHeight="1" x14ac:dyDescent="0.25">
      <c r="A3" s="58" t="s">
        <v>39</v>
      </c>
      <c r="B3" s="72" t="str">
        <f>+'5)'!D3</f>
        <v>май</v>
      </c>
      <c r="C3" s="59" t="str">
        <f>+'5)'!$E$3</f>
        <v>2022 г.</v>
      </c>
      <c r="D3" s="60" t="s">
        <v>56</v>
      </c>
      <c r="E3" s="62"/>
      <c r="J3" s="62" t="s">
        <v>56</v>
      </c>
    </row>
    <row r="4" spans="1:10" ht="18" customHeight="1" x14ac:dyDescent="0.25"/>
    <row r="5" spans="1:10" ht="20.100000000000001" customHeight="1" x14ac:dyDescent="0.25">
      <c r="A5" s="53" t="s">
        <v>93</v>
      </c>
      <c r="B5" s="160" t="s">
        <v>58</v>
      </c>
      <c r="C5" s="160" t="s">
        <v>81</v>
      </c>
      <c r="D5" s="160" t="s">
        <v>55</v>
      </c>
      <c r="E5" s="159" t="s">
        <v>108</v>
      </c>
      <c r="F5" s="159" t="s">
        <v>109</v>
      </c>
    </row>
    <row r="6" spans="1:10" ht="20.100000000000001" customHeight="1" x14ac:dyDescent="0.25">
      <c r="A6" s="53" t="s">
        <v>36</v>
      </c>
      <c r="B6" s="160"/>
      <c r="C6" s="160"/>
      <c r="D6" s="160"/>
      <c r="E6" s="160"/>
      <c r="F6" s="160"/>
    </row>
    <row r="7" spans="1:10" ht="20.100000000000001" customHeight="1" x14ac:dyDescent="0.25">
      <c r="A7" s="53" t="s">
        <v>91</v>
      </c>
      <c r="B7" s="160"/>
      <c r="C7" s="160"/>
      <c r="D7" s="160"/>
      <c r="E7" s="160"/>
      <c r="F7" s="160"/>
    </row>
    <row r="8" spans="1:10" ht="20.100000000000001" customHeight="1" x14ac:dyDescent="0.25">
      <c r="A8" s="65"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май_2022 г.</v>
      </c>
      <c r="B10" s="80">
        <v>200060</v>
      </c>
      <c r="C10" s="90">
        <f>D10/B10</f>
        <v>2.5132399780065979</v>
      </c>
      <c r="D10" s="81">
        <v>502798.79</v>
      </c>
      <c r="E10" s="81">
        <v>100559.76</v>
      </c>
      <c r="F10" s="81">
        <f>D10+E10</f>
        <v>603358.54999999993</v>
      </c>
    </row>
    <row r="12" spans="1:10" ht="17.25" customHeight="1" x14ac:dyDescent="0.25">
      <c r="A12" s="162" t="s">
        <v>128</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sqref="A1:J1"/>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1" t="s">
        <v>110</v>
      </c>
      <c r="B1" s="161"/>
      <c r="C1" s="161"/>
      <c r="D1" s="161"/>
      <c r="E1" s="161"/>
      <c r="F1" s="161"/>
      <c r="G1" s="161"/>
      <c r="H1" s="161"/>
      <c r="I1" s="161"/>
      <c r="J1" s="161"/>
      <c r="K1" s="163" t="s">
        <v>100</v>
      </c>
      <c r="L1" s="163"/>
    </row>
    <row r="2" spans="1:12" s="12" customFormat="1" ht="20.100000000000001" customHeight="1" x14ac:dyDescent="0.25">
      <c r="D2" s="60" t="s">
        <v>56</v>
      </c>
      <c r="E2" s="58" t="s">
        <v>39</v>
      </c>
      <c r="F2" s="72" t="str">
        <f>+'Информация для раскрытия'!$B$3</f>
        <v>май</v>
      </c>
      <c r="G2" s="59" t="str">
        <f>+'5)'!$E$3</f>
        <v>2022 г.</v>
      </c>
      <c r="J2" s="62"/>
    </row>
    <row r="4" spans="1:12" ht="27" customHeight="1" x14ac:dyDescent="0.2">
      <c r="A4" s="164" t="s">
        <v>111</v>
      </c>
      <c r="B4" s="164"/>
      <c r="C4" s="164"/>
      <c r="D4" s="164"/>
      <c r="E4" s="164"/>
      <c r="F4" s="164"/>
      <c r="G4" s="164"/>
      <c r="H4" s="164"/>
      <c r="I4" s="164"/>
      <c r="J4" s="164"/>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sqref="A1:J1"/>
    </sheetView>
  </sheetViews>
  <sheetFormatPr defaultRowHeight="12.75" x14ac:dyDescent="0.2"/>
  <cols>
    <col min="1" max="16384" width="9.140625" style="74"/>
  </cols>
  <sheetData>
    <row r="1" spans="1:12" ht="87" customHeight="1" x14ac:dyDescent="0.2">
      <c r="A1" s="165" t="s">
        <v>112</v>
      </c>
      <c r="B1" s="165"/>
      <c r="C1" s="165"/>
      <c r="D1" s="165"/>
      <c r="E1" s="165"/>
      <c r="F1" s="165"/>
      <c r="G1" s="165"/>
      <c r="H1" s="165"/>
      <c r="I1" s="165"/>
      <c r="J1" s="165"/>
      <c r="K1" s="166" t="s">
        <v>100</v>
      </c>
      <c r="L1" s="166"/>
    </row>
    <row r="4" spans="1:12" ht="15.75" x14ac:dyDescent="0.25">
      <c r="A4" s="75" t="s">
        <v>114</v>
      </c>
      <c r="B4" s="76" t="s">
        <v>118</v>
      </c>
      <c r="D4" s="167"/>
      <c r="E4" s="167"/>
    </row>
    <row r="6" spans="1:12" x14ac:dyDescent="0.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2022-06-21T02:36:40Z</dcterms:modified>
</cp:coreProperties>
</file>