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1\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D3" i="9" l="1"/>
  <c r="C23" i="9" l="1"/>
  <c r="C19" i="9"/>
  <c r="C15" i="9"/>
  <c r="C11" i="9"/>
  <c r="C7" i="9"/>
  <c r="E3" i="9"/>
  <c r="G3" i="2"/>
  <c r="D3" i="3"/>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H26" i="1"/>
  <c r="F16" i="1"/>
  <c r="F15" i="1"/>
  <c r="F14" i="1"/>
  <c r="F13" i="1"/>
  <c r="F12" i="1"/>
  <c r="E11" i="1"/>
  <c r="D11" i="1"/>
  <c r="C11" i="1"/>
  <c r="B11" i="1"/>
  <c r="F11" i="1" s="1"/>
  <c r="F10" i="1"/>
  <c r="F9" i="1"/>
  <c r="E8" i="1"/>
  <c r="D8" i="1"/>
  <c r="B8" i="1"/>
  <c r="F8" i="1" s="1"/>
  <c r="E7" i="1"/>
  <c r="D7" i="1"/>
  <c r="B7" i="1"/>
  <c r="F7" i="1" s="1"/>
  <c r="F2" i="1"/>
  <c r="F3" i="2" l="1"/>
  <c r="C3" i="3"/>
  <c r="B38" i="1"/>
  <c r="G30" i="1"/>
  <c r="G38" i="1" s="1"/>
  <c r="I42" i="1"/>
  <c r="K42" i="1" s="1"/>
  <c r="I30" i="1"/>
  <c r="I38" i="1" s="1"/>
  <c r="J30" i="1"/>
  <c r="J38" i="1" s="1"/>
  <c r="F10" i="10" l="1"/>
  <c r="C10" i="10" l="1"/>
  <c r="F2" i="11" l="1"/>
  <c r="B3" i="10"/>
  <c r="A10" i="10" s="1"/>
  <c r="C3" i="10" l="1"/>
  <c r="G2" i="11"/>
</calcChain>
</file>

<file path=xl/sharedStrings.xml><?xml version="1.0" encoding="utf-8"?>
<sst xmlns="http://schemas.openxmlformats.org/spreadsheetml/2006/main" count="182" uniqueCount="145">
  <si>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</si>
  <si>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</si>
  <si>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</si>
  <si>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</si>
  <si>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</si>
  <si>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</si>
  <si>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</si>
  <si>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</si>
  <si>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</si>
  <si>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</si>
  <si>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</si>
  <si>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</si>
  <si>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</si>
  <si>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</si>
  <si>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</si>
  <si>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</si>
  <si>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</si>
  <si>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</si>
  <si>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</si>
  <si>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</si>
  <si>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</si>
  <si>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</si>
  <si>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</si>
  <si>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</si>
  <si>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</si>
  <si>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</si>
  <si>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</si>
  <si>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</si>
  <si>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</si>
  <si>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</si>
  <si>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</si>
  <si>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</si>
  <si>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</si>
  <si>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</si>
  <si>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</si>
  <si>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</si>
  <si>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</si>
  <si>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</si>
  <si>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</si>
  <si>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</si>
  <si>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</si>
  <si>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</si>
  <si>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</si>
  <si>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</si>
  <si>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</si>
  <si>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</si>
  <si>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</si>
  <si>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</si>
  <si>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</si>
  <si>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</si>
  <si>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</si>
  <si>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</si>
  <si>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</si>
  <si>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</si>
  <si>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</si>
  <si>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</si>
  <si>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</si>
  <si>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</si>
  <si>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</si>
  <si>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</si>
  <si>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</si>
  <si>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</si>
  <si>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</si>
  <si>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</si>
  <si>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</si>
  <si>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</si>
  <si>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</si>
  <si>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</si>
  <si>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</si>
  <si>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</si>
  <si>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</si>
  <si>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</si>
  <si>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</si>
  <si>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</si>
  <si>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</si>
  <si>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</si>
  <si>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</si>
  <si>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</si>
  <si>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</si>
  <si>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</si>
  <si>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</si>
  <si>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</si>
  <si>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</si>
  <si>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</si>
  <si>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</si>
  <si>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</si>
  <si>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</si>
  <si>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</si>
  <si>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</si>
  <si>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</si>
  <si>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</si>
  <si>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</si>
  <si>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</si>
  <si>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</si>
  <si>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</si>
  <si>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</si>
  <si>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</si>
  <si>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</si>
  <si>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</si>
  <si>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</si>
  <si>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</si>
  <si>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</si>
  <si>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</si>
  <si>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</si>
  <si>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</si>
  <si>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</si>
  <si>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</si>
  <si>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</si>
  <si>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</si>
  <si>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</si>
  <si>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</si>
  <si>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</si>
  <si>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</si>
  <si>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</si>
  <si>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</si>
  <si>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</si>
  <si>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</si>
  <si>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</si>
  <si>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</si>
  <si>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</si>
  <si>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</si>
  <si>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</si>
  <si>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</si>
  <si>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</si>
  <si>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</si>
  <si>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</si>
  <si>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</si>
  <si>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</si>
  <si>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</si>
  <si>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</si>
  <si>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</si>
  <si>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</si>
  <si>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</si>
  <si>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</si>
  <si>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</si>
  <si>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</si>
  <si>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</si>
  <si>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</si>
  <si>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</si>
  <si>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ПАО "Омскшина"</t>
  </si>
  <si>
    <t>Итого ПАО "Омскшина"</t>
  </si>
  <si>
    <t>декабрь</t>
  </si>
  <si>
    <t>ТР силового кабеля 10 кВ от яч.30 до тр-ра компенсации 2-й секции</t>
  </si>
  <si>
    <t>ТР II секции 10 кВ в РУ-10 кВ ТП-12</t>
  </si>
  <si>
    <t>СР ВМ яч.57 "Вв.2 на ТП-51, 55" в ЗРУ-10 кВ ГПП-21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</si>
</sst>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3" fillId="0" borderId="1" xfId="2" applyFont="1" applyFill="1" applyBorder="1" applyAlignment="1">
      <alignment horizontal="left" vertical="center"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5;&#1086;&#1103;&#1073;&#1088;&#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C3" t="str">
            <v>2022 г.</v>
          </cell>
        </row>
      </sheetData>
      <sheetData sheetId="1">
        <row r="26">
          <cell r="H26" t="str">
            <v>2022 г.</v>
          </cell>
        </row>
      </sheetData>
      <sheetData sheetId="2">
        <row r="3">
          <cell r="D3" t="str">
            <v>2022 г.</v>
          </cell>
        </row>
      </sheetData>
      <sheetData sheetId="3">
        <row r="3">
          <cell r="F3" t="str">
            <v>ноябрь</v>
          </cell>
          <cell r="G3" t="str">
            <v>2022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10" t="s">
        <v>96</v>
      </c>
      <c r="B1" s="110"/>
      <c r="C1" s="110"/>
      <c r="D1" s="110"/>
    </row>
    <row r="2" spans="1:4" ht="15.75" customHeight="1" x14ac:dyDescent="0.25">
      <c r="A2" s="19"/>
    </row>
    <row r="3" spans="1:4" s="21" customFormat="1" x14ac:dyDescent="0.25">
      <c r="A3" s="20" t="s">
        <v>122</v>
      </c>
      <c r="B3" s="67" t="s">
        <v>141</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9" t="s">
        <v>133</v>
      </c>
      <c r="B9" s="109"/>
      <c r="C9" s="109"/>
      <c r="D9" s="109"/>
    </row>
    <row r="10" spans="1:4" s="25" customFormat="1" ht="9.9499999999999993" customHeight="1" x14ac:dyDescent="0.2">
      <c r="A10" s="24"/>
      <c r="B10" s="24"/>
      <c r="C10" s="24"/>
      <c r="D10" s="24"/>
    </row>
    <row r="11" spans="1:4" s="25" customFormat="1" ht="34.5" customHeight="1" x14ac:dyDescent="0.2">
      <c r="A11" s="109" t="s">
        <v>134</v>
      </c>
      <c r="B11" s="109"/>
      <c r="C11" s="109"/>
      <c r="D11" s="109"/>
    </row>
    <row r="12" spans="1:4" s="25" customFormat="1" ht="9.9499999999999993" customHeight="1" x14ac:dyDescent="0.2">
      <c r="A12" s="24"/>
      <c r="B12" s="24"/>
      <c r="C12" s="24"/>
      <c r="D12" s="24"/>
    </row>
    <row r="13" spans="1:4" s="25" customFormat="1" ht="36.75" customHeight="1" x14ac:dyDescent="0.2">
      <c r="A13" s="109" t="s">
        <v>135</v>
      </c>
      <c r="B13" s="109"/>
      <c r="C13" s="109"/>
      <c r="D13" s="109"/>
    </row>
    <row r="14" spans="1:4" s="25" customFormat="1" ht="36.75" customHeight="1" x14ac:dyDescent="0.2">
      <c r="A14" s="109" t="s">
        <v>132</v>
      </c>
      <c r="B14" s="109"/>
      <c r="C14" s="109"/>
      <c r="D14" s="95"/>
    </row>
    <row r="15" spans="1:4" s="25" customFormat="1" ht="9.9499999999999993" customHeight="1" x14ac:dyDescent="0.2">
      <c r="A15" s="24"/>
      <c r="B15" s="24"/>
      <c r="C15" s="24"/>
      <c r="D15" s="24"/>
    </row>
    <row r="16" spans="1:4" s="25" customFormat="1" ht="111" customHeight="1" x14ac:dyDescent="0.2">
      <c r="A16" s="109" t="s">
        <v>130</v>
      </c>
      <c r="B16" s="109"/>
      <c r="C16" s="109"/>
      <c r="D16" s="109"/>
    </row>
    <row r="17" spans="1:4" s="25" customFormat="1" ht="35.25" customHeight="1" x14ac:dyDescent="0.2">
      <c r="A17" s="109" t="s">
        <v>137</v>
      </c>
      <c r="B17" s="109"/>
      <c r="C17" s="109"/>
      <c r="D17" s="109"/>
    </row>
    <row r="18" spans="1:4" s="25" customFormat="1" ht="9.75" customHeight="1" x14ac:dyDescent="0.2">
      <c r="A18" s="71"/>
      <c r="B18" s="71"/>
      <c r="C18" s="71"/>
      <c r="D18" s="71"/>
    </row>
    <row r="19" spans="1:4" s="25" customFormat="1" ht="32.25" customHeight="1" x14ac:dyDescent="0.2">
      <c r="A19" s="109" t="s">
        <v>136</v>
      </c>
      <c r="B19" s="109"/>
      <c r="C19" s="109"/>
      <c r="D19" s="109"/>
    </row>
    <row r="20" spans="1:4" s="25" customFormat="1" ht="9" customHeight="1" x14ac:dyDescent="0.2"/>
    <row r="21" spans="1:4" s="25" customFormat="1" ht="65.25" customHeight="1" x14ac:dyDescent="0.2">
      <c r="A21" s="109" t="s">
        <v>131</v>
      </c>
      <c r="B21" s="109"/>
      <c r="C21" s="109"/>
      <c r="D21" s="109"/>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G27" sqref="G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21" t="s">
        <v>100</v>
      </c>
      <c r="K1" s="121"/>
    </row>
    <row r="2" spans="1:11" ht="15" customHeight="1" x14ac:dyDescent="0.2">
      <c r="A2" s="122" t="s">
        <v>57</v>
      </c>
      <c r="B2" s="122"/>
      <c r="C2" s="122"/>
      <c r="D2" s="122"/>
      <c r="E2" s="105" t="str">
        <f>+'Информация для раскрытия'!B3</f>
        <v>декабрь</v>
      </c>
      <c r="F2" s="27" t="str">
        <f>+'[1]Информация для раскрытия'!C3</f>
        <v>2022 г.</v>
      </c>
    </row>
    <row r="3" spans="1:11" ht="15" customHeight="1" x14ac:dyDescent="0.2">
      <c r="A3" s="123" t="s">
        <v>123</v>
      </c>
      <c r="B3" s="123"/>
      <c r="C3" s="123"/>
      <c r="D3" s="123"/>
      <c r="E3" s="123"/>
      <c r="F3" s="123"/>
    </row>
    <row r="4" spans="1:11" ht="15" x14ac:dyDescent="0.2">
      <c r="A4" s="9"/>
      <c r="B4" s="9"/>
      <c r="C4" s="9"/>
      <c r="D4" s="9"/>
      <c r="E4" s="9"/>
      <c r="F4" s="10"/>
    </row>
    <row r="5" spans="1:11" ht="15" x14ac:dyDescent="0.2">
      <c r="A5" s="116" t="s">
        <v>92</v>
      </c>
      <c r="B5" s="127" t="s">
        <v>91</v>
      </c>
      <c r="C5" s="127"/>
      <c r="D5" s="127"/>
      <c r="E5" s="127"/>
      <c r="F5" s="127"/>
    </row>
    <row r="6" spans="1:11" ht="15" x14ac:dyDescent="0.25">
      <c r="A6" s="117"/>
      <c r="B6" s="34" t="str">
        <f>+E2</f>
        <v>декабрь</v>
      </c>
      <c r="C6" s="34" t="s">
        <v>116</v>
      </c>
      <c r="D6" s="34" t="s">
        <v>119</v>
      </c>
      <c r="E6" s="34" t="s">
        <v>120</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4"/>
      <c r="C17" s="125"/>
      <c r="D17" s="125"/>
      <c r="E17" s="125"/>
      <c r="F17" s="126"/>
    </row>
    <row r="18" spans="1:11" ht="15" x14ac:dyDescent="0.2">
      <c r="A18" s="1"/>
      <c r="B18" s="118"/>
      <c r="C18" s="119"/>
      <c r="D18" s="119"/>
      <c r="E18" s="119"/>
      <c r="F18" s="120"/>
    </row>
    <row r="19" spans="1:11" ht="15" x14ac:dyDescent="0.2">
      <c r="A19" s="1"/>
      <c r="B19" s="118"/>
      <c r="C19" s="119"/>
      <c r="D19" s="119"/>
      <c r="E19" s="119"/>
      <c r="F19" s="120"/>
    </row>
    <row r="20" spans="1:11" ht="15" x14ac:dyDescent="0.2">
      <c r="A20" s="1" t="s">
        <v>59</v>
      </c>
      <c r="B20" s="118"/>
      <c r="C20" s="119"/>
      <c r="D20" s="119"/>
      <c r="E20" s="119"/>
      <c r="F20" s="120"/>
    </row>
    <row r="21" spans="1:11" ht="15" x14ac:dyDescent="0.2">
      <c r="A21" s="1"/>
      <c r="B21" s="112"/>
      <c r="C21" s="113"/>
      <c r="D21" s="113"/>
      <c r="E21" s="113"/>
      <c r="F21" s="114"/>
    </row>
    <row r="22" spans="1:11" ht="15" x14ac:dyDescent="0.2">
      <c r="A22" s="1"/>
      <c r="B22" s="112"/>
      <c r="C22" s="113"/>
      <c r="D22" s="113"/>
      <c r="E22" s="113"/>
      <c r="F22" s="114"/>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5" t="s">
        <v>124</v>
      </c>
      <c r="B26" s="115"/>
      <c r="C26" s="115"/>
      <c r="D26" s="115"/>
      <c r="E26" s="115"/>
      <c r="F26" s="115"/>
      <c r="G26" s="68" t="str">
        <f>+'Информация для раскрытия'!B3</f>
        <v>декабрь</v>
      </c>
      <c r="H26" s="30" t="str">
        <f>+'[1]Информация для раскрытия'!C3</f>
        <v>2022 г.</v>
      </c>
      <c r="J26" s="31"/>
      <c r="K26" s="31"/>
    </row>
    <row r="27" spans="1:11" s="4" customFormat="1" ht="15" x14ac:dyDescent="0.25"/>
    <row r="28" spans="1:11" s="4" customFormat="1" ht="15" x14ac:dyDescent="0.25">
      <c r="A28" s="111" t="s">
        <v>0</v>
      </c>
      <c r="B28" s="111"/>
      <c r="C28" s="111"/>
      <c r="D28" s="111"/>
      <c r="E28" s="111"/>
      <c r="F28" s="111"/>
      <c r="G28" s="111"/>
      <c r="H28" s="111"/>
      <c r="I28" s="111"/>
      <c r="J28" s="111"/>
      <c r="K28" s="111"/>
    </row>
    <row r="29" spans="1:11" s="4" customFormat="1" ht="15" x14ac:dyDescent="0.25">
      <c r="A29" s="128" t="s">
        <v>139</v>
      </c>
      <c r="B29" s="130" t="s">
        <v>1</v>
      </c>
      <c r="C29" s="131"/>
      <c r="D29" s="131"/>
      <c r="E29" s="131"/>
      <c r="F29" s="132"/>
      <c r="G29" s="130" t="s">
        <v>99</v>
      </c>
      <c r="H29" s="131"/>
      <c r="I29" s="131"/>
      <c r="J29" s="131"/>
      <c r="K29" s="132"/>
    </row>
    <row r="30" spans="1:11" s="4" customFormat="1" ht="18" customHeight="1" x14ac:dyDescent="0.25">
      <c r="A30" s="129"/>
      <c r="B30" s="34" t="str">
        <f>+B6</f>
        <v>декабрь</v>
      </c>
      <c r="C30" s="34" t="str">
        <f t="shared" ref="C30:E30" si="4">+C6</f>
        <v>II квартал</v>
      </c>
      <c r="D30" s="34" t="str">
        <f t="shared" si="4"/>
        <v>III квартал</v>
      </c>
      <c r="E30" s="34" t="str">
        <f t="shared" si="4"/>
        <v>IV квартал</v>
      </c>
      <c r="F30" s="34" t="s">
        <v>2</v>
      </c>
      <c r="G30" s="34" t="str">
        <f>+B30</f>
        <v>декабрь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140</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3" t="s">
        <v>83</v>
      </c>
      <c r="B36" s="133"/>
      <c r="C36" s="133"/>
      <c r="D36" s="133"/>
      <c r="E36" s="133"/>
      <c r="F36" s="133"/>
      <c r="G36" s="133"/>
      <c r="H36" s="133"/>
      <c r="I36" s="133"/>
      <c r="J36" s="133"/>
      <c r="K36" s="133"/>
    </row>
    <row r="37" spans="1:11" s="4" customFormat="1" ht="15" x14ac:dyDescent="0.25">
      <c r="A37" s="128" t="s">
        <v>139</v>
      </c>
      <c r="B37" s="134" t="s">
        <v>77</v>
      </c>
      <c r="C37" s="134"/>
      <c r="D37" s="134"/>
      <c r="E37" s="134"/>
      <c r="F37" s="134"/>
      <c r="G37" s="134" t="s">
        <v>78</v>
      </c>
      <c r="H37" s="134"/>
      <c r="I37" s="134"/>
      <c r="J37" s="134"/>
      <c r="K37" s="134"/>
    </row>
    <row r="38" spans="1:11" s="4" customFormat="1" ht="15" x14ac:dyDescent="0.25">
      <c r="A38" s="129"/>
      <c r="B38" s="34" t="str">
        <f>+B30</f>
        <v>декабрь</v>
      </c>
      <c r="C38" s="34" t="str">
        <f t="shared" ref="C38:K41" si="6">+C30</f>
        <v>II квартал</v>
      </c>
      <c r="D38" s="34" t="str">
        <f t="shared" si="6"/>
        <v>III квартал</v>
      </c>
      <c r="E38" s="34" t="str">
        <f t="shared" si="6"/>
        <v>IV квартал</v>
      </c>
      <c r="F38" s="34" t="str">
        <f t="shared" si="6"/>
        <v>год</v>
      </c>
      <c r="G38" s="34" t="str">
        <f t="shared" si="6"/>
        <v>декабрь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140</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view="pageBreakPreview" zoomScaleSheetLayoutView="100" workbookViewId="0">
      <selection activeCell="C18" sqref="C18"/>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8" t="s">
        <v>100</v>
      </c>
      <c r="E1" s="138"/>
    </row>
    <row r="2" spans="1:7" s="11" customFormat="1" ht="20.100000000000001" customHeight="1" x14ac:dyDescent="0.25">
      <c r="A2" s="135" t="s">
        <v>33</v>
      </c>
      <c r="B2" s="135"/>
      <c r="C2" s="135"/>
      <c r="D2" s="135"/>
      <c r="E2" s="135"/>
      <c r="G2" s="106"/>
    </row>
    <row r="3" spans="1:7" s="11" customFormat="1" ht="20.100000000000001" customHeight="1" x14ac:dyDescent="0.2">
      <c r="A3" s="137" t="s">
        <v>125</v>
      </c>
      <c r="B3" s="137"/>
      <c r="C3" s="107" t="str">
        <f>'1)'!E2</f>
        <v>декабрь</v>
      </c>
      <c r="D3" s="32" t="str">
        <f>+'[1]1)'!H26</f>
        <v>2022 г.</v>
      </c>
      <c r="E3" s="108"/>
      <c r="F3" s="2"/>
    </row>
    <row r="4" spans="1:7" s="11" customFormat="1" x14ac:dyDescent="0.2">
      <c r="A4" s="136" t="s">
        <v>82</v>
      </c>
      <c r="B4" s="136"/>
      <c r="C4" s="136"/>
      <c r="D4" s="136"/>
      <c r="E4" s="136"/>
      <c r="F4" s="10"/>
    </row>
    <row r="5" spans="1:7" s="11" customFormat="1" x14ac:dyDescent="0.2">
      <c r="A5" s="15"/>
      <c r="B5" s="101"/>
      <c r="C5" s="101"/>
      <c r="D5" s="101"/>
      <c r="E5" s="108"/>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ht="30" x14ac:dyDescent="0.2">
      <c r="A8" s="100" t="s">
        <v>142</v>
      </c>
      <c r="B8" s="17" t="s">
        <v>117</v>
      </c>
      <c r="C8" s="98">
        <v>44919</v>
      </c>
      <c r="D8" s="98">
        <v>44919</v>
      </c>
      <c r="E8" s="66">
        <v>24.6</v>
      </c>
    </row>
    <row r="9" spans="1:7" s="10" customFormat="1" x14ac:dyDescent="0.2">
      <c r="A9" s="94" t="s">
        <v>143</v>
      </c>
      <c r="B9" s="17" t="s">
        <v>117</v>
      </c>
      <c r="C9" s="98">
        <v>44925</v>
      </c>
      <c r="D9" s="98">
        <v>44925</v>
      </c>
      <c r="E9" s="66">
        <v>41</v>
      </c>
    </row>
    <row r="10" spans="1:7" s="10" customFormat="1" ht="15" customHeight="1" x14ac:dyDescent="0.2">
      <c r="A10" s="100"/>
      <c r="B10" s="17"/>
      <c r="C10" s="98"/>
      <c r="D10" s="98"/>
      <c r="E10" s="66"/>
    </row>
    <row r="11" spans="1:7" s="10" customFormat="1" ht="15" customHeight="1" x14ac:dyDescent="0.25">
      <c r="A11" s="89" t="s">
        <v>27</v>
      </c>
      <c r="B11" s="88"/>
      <c r="C11" s="88"/>
      <c r="D11" s="88"/>
      <c r="E11" s="66"/>
    </row>
    <row r="12" spans="1:7" s="10" customFormat="1" ht="15" customHeight="1" x14ac:dyDescent="0.25">
      <c r="A12" s="96" t="s">
        <v>144</v>
      </c>
      <c r="B12" s="17" t="s">
        <v>117</v>
      </c>
      <c r="C12" s="98">
        <v>44898</v>
      </c>
      <c r="D12" s="98">
        <v>44898</v>
      </c>
      <c r="E12" s="66">
        <v>24.6</v>
      </c>
    </row>
    <row r="13" spans="1:7" s="10" customFormat="1" ht="15" customHeight="1" x14ac:dyDescent="0.25">
      <c r="A13" s="96"/>
      <c r="B13" s="17"/>
      <c r="C13" s="98"/>
      <c r="D13" s="98"/>
      <c r="E13" s="66"/>
    </row>
    <row r="14" spans="1:7" s="10" customFormat="1" ht="15" customHeight="1" x14ac:dyDescent="0.25">
      <c r="A14" s="90" t="s">
        <v>28</v>
      </c>
      <c r="B14" s="88"/>
      <c r="C14" s="88"/>
      <c r="D14" s="88"/>
      <c r="E14" s="66"/>
    </row>
    <row r="15" spans="1:7" s="10" customFormat="1" ht="15" customHeight="1" x14ac:dyDescent="0.25">
      <c r="A15" s="87"/>
      <c r="B15" s="17"/>
      <c r="C15" s="91"/>
      <c r="D15" s="91"/>
      <c r="E15" s="66"/>
    </row>
    <row r="16" spans="1:7" s="10" customFormat="1" ht="15" customHeight="1" x14ac:dyDescent="0.25">
      <c r="A16" s="90"/>
      <c r="B16" s="88"/>
      <c r="C16" s="88"/>
      <c r="D16" s="88"/>
      <c r="E16" s="66"/>
    </row>
    <row r="17" spans="1:5" s="10" customFormat="1" ht="15" customHeight="1" x14ac:dyDescent="0.25">
      <c r="A17" s="87"/>
      <c r="B17" s="17"/>
      <c r="C17" s="98"/>
      <c r="D17" s="98"/>
      <c r="E17" s="66"/>
    </row>
    <row r="18" spans="1:5" s="10" customFormat="1" ht="15" customHeight="1" x14ac:dyDescent="0.25">
      <c r="A18" s="87"/>
      <c r="B18" s="17"/>
      <c r="C18" s="98"/>
      <c r="D18" s="98"/>
      <c r="E18"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F4" sqref="F4"/>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21" t="s">
        <v>100</v>
      </c>
      <c r="H1" s="121"/>
    </row>
    <row r="2" spans="1:8" ht="20.100000000000001" customHeight="1" x14ac:dyDescent="0.25">
      <c r="A2" s="139" t="s">
        <v>34</v>
      </c>
      <c r="B2" s="139"/>
      <c r="C2" s="139"/>
      <c r="D2" s="139"/>
      <c r="E2" s="139"/>
      <c r="F2" s="139"/>
      <c r="G2" s="139"/>
      <c r="H2" s="139"/>
    </row>
    <row r="3" spans="1:8" ht="20.100000000000001" customHeight="1" x14ac:dyDescent="0.25">
      <c r="A3" s="149" t="s">
        <v>126</v>
      </c>
      <c r="B3" s="149"/>
      <c r="C3" s="149"/>
      <c r="D3" s="149"/>
      <c r="E3" s="149"/>
      <c r="F3" s="69" t="str">
        <f>'1)'!E2</f>
        <v>декабрь</v>
      </c>
      <c r="G3" s="37" t="str">
        <f>+'[1]2)'!D3</f>
        <v>2022 г.</v>
      </c>
      <c r="H3" s="102"/>
    </row>
    <row r="4" spans="1:8" ht="12" customHeight="1" x14ac:dyDescent="0.25">
      <c r="A4" s="102"/>
      <c r="B4" s="102"/>
      <c r="C4" s="102"/>
      <c r="D4" s="102"/>
      <c r="E4" s="102"/>
      <c r="F4" s="102"/>
      <c r="G4" s="102"/>
      <c r="H4" s="102"/>
    </row>
    <row r="5" spans="1:8" x14ac:dyDescent="0.25">
      <c r="A5" s="140" t="s">
        <v>3</v>
      </c>
      <c r="B5" s="140"/>
      <c r="C5" s="140"/>
      <c r="D5" s="140"/>
      <c r="E5" s="140"/>
      <c r="F5" s="140"/>
      <c r="G5" s="140"/>
      <c r="H5" s="140"/>
    </row>
    <row r="6" spans="1:8" ht="90" customHeight="1" x14ac:dyDescent="0.25">
      <c r="A6" s="141" t="s">
        <v>4</v>
      </c>
      <c r="B6" s="141" t="s">
        <v>5</v>
      </c>
      <c r="C6" s="141" t="s">
        <v>6</v>
      </c>
      <c r="D6" s="143" t="s">
        <v>7</v>
      </c>
      <c r="E6" s="144"/>
      <c r="F6" s="145" t="s">
        <v>8</v>
      </c>
      <c r="G6" s="146"/>
      <c r="H6" s="147" t="s">
        <v>9</v>
      </c>
    </row>
    <row r="7" spans="1:8" ht="75.75" customHeight="1" x14ac:dyDescent="0.25">
      <c r="A7" s="142"/>
      <c r="B7" s="142"/>
      <c r="C7" s="142"/>
      <c r="D7" s="38" t="s">
        <v>10</v>
      </c>
      <c r="E7" s="38" t="s">
        <v>11</v>
      </c>
      <c r="F7" s="39" t="s">
        <v>12</v>
      </c>
      <c r="G7" s="39" t="s">
        <v>13</v>
      </c>
      <c r="H7" s="148"/>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election activeCell="A6" sqref="A6:L6"/>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21" t="s">
        <v>100</v>
      </c>
      <c r="L1" s="121"/>
    </row>
    <row r="2" spans="1:12" ht="19.5" customHeight="1" x14ac:dyDescent="0.25">
      <c r="A2" s="153" t="s">
        <v>97</v>
      </c>
      <c r="B2" s="153"/>
      <c r="C2" s="153"/>
      <c r="D2" s="153"/>
      <c r="E2" s="153"/>
      <c r="F2" s="153"/>
      <c r="G2" s="153"/>
      <c r="H2" s="153"/>
      <c r="I2" s="153"/>
      <c r="J2" s="153"/>
      <c r="K2" s="153"/>
      <c r="L2" s="153"/>
    </row>
    <row r="3" spans="1:12" ht="15" customHeight="1" x14ac:dyDescent="0.25">
      <c r="A3" s="154"/>
      <c r="B3" s="154"/>
      <c r="C3" s="154"/>
      <c r="D3" s="154"/>
      <c r="E3" s="154"/>
      <c r="F3" s="154"/>
      <c r="G3" s="154"/>
      <c r="H3" s="154"/>
      <c r="I3" s="154"/>
      <c r="J3" s="154"/>
      <c r="K3" s="154"/>
      <c r="L3" s="154"/>
    </row>
    <row r="4" spans="1:12" ht="15" customHeight="1" x14ac:dyDescent="0.25">
      <c r="A4" s="155" t="s">
        <v>29</v>
      </c>
      <c r="B4" s="155"/>
      <c r="C4" s="155"/>
      <c r="D4" s="155"/>
      <c r="E4" s="155"/>
      <c r="F4" s="155"/>
      <c r="G4" s="155"/>
      <c r="H4" s="155"/>
      <c r="I4" s="155"/>
      <c r="J4" s="155"/>
      <c r="K4" s="155"/>
      <c r="L4" s="155"/>
    </row>
    <row r="5" spans="1:12" s="35" customFormat="1" ht="15" customHeight="1" x14ac:dyDescent="0.25">
      <c r="A5" s="156" t="s">
        <v>52</v>
      </c>
      <c r="B5" s="156"/>
      <c r="C5" s="156"/>
      <c r="D5" s="156"/>
      <c r="E5" s="156"/>
      <c r="F5" s="156"/>
      <c r="G5" s="156"/>
      <c r="H5" s="156"/>
      <c r="I5" s="156"/>
      <c r="J5" s="156"/>
      <c r="K5" s="156"/>
      <c r="L5" s="156"/>
    </row>
    <row r="6" spans="1:12" ht="96" customHeight="1" x14ac:dyDescent="0.25">
      <c r="A6" s="157" t="s">
        <v>53</v>
      </c>
      <c r="B6" s="157"/>
      <c r="C6" s="157"/>
      <c r="D6" s="157"/>
      <c r="E6" s="157"/>
      <c r="F6" s="157"/>
      <c r="G6" s="157"/>
      <c r="H6" s="157"/>
      <c r="I6" s="157"/>
      <c r="J6" s="157"/>
      <c r="K6" s="157"/>
      <c r="L6" s="157"/>
    </row>
    <row r="7" spans="1:12" ht="30" customHeight="1" x14ac:dyDescent="0.25">
      <c r="A7" s="157" t="s">
        <v>54</v>
      </c>
      <c r="B7" s="157"/>
      <c r="C7" s="157"/>
      <c r="D7" s="157"/>
      <c r="E7" s="157"/>
      <c r="F7" s="157"/>
      <c r="G7" s="157"/>
      <c r="H7" s="157"/>
      <c r="I7" s="157"/>
      <c r="J7" s="157"/>
      <c r="K7" s="157"/>
      <c r="L7" s="157"/>
    </row>
    <row r="8" spans="1:12" ht="30" customHeight="1" x14ac:dyDescent="0.25">
      <c r="A8" s="157" t="s">
        <v>60</v>
      </c>
      <c r="B8" s="157"/>
      <c r="C8" s="157"/>
      <c r="D8" s="157"/>
      <c r="E8" s="157"/>
      <c r="F8" s="157"/>
      <c r="G8" s="157"/>
      <c r="H8" s="157"/>
      <c r="I8" s="157"/>
      <c r="J8" s="157"/>
      <c r="K8" s="157"/>
      <c r="L8" s="157"/>
    </row>
    <row r="9" spans="1:12" ht="15" customHeight="1" x14ac:dyDescent="0.25">
      <c r="A9" s="104"/>
      <c r="B9" s="44"/>
      <c r="C9" s="44"/>
      <c r="D9" s="44"/>
      <c r="E9" s="44"/>
      <c r="F9" s="44"/>
      <c r="G9" s="44"/>
      <c r="H9" s="44"/>
      <c r="I9" s="44"/>
      <c r="J9" s="44"/>
      <c r="K9" s="44"/>
      <c r="L9" s="44"/>
    </row>
    <row r="10" spans="1:12" ht="15" customHeight="1" x14ac:dyDescent="0.25">
      <c r="A10" s="155" t="s">
        <v>30</v>
      </c>
      <c r="B10" s="155"/>
      <c r="C10" s="155"/>
      <c r="D10" s="155"/>
      <c r="E10" s="155"/>
      <c r="F10" s="155"/>
      <c r="G10" s="155"/>
      <c r="H10" s="155"/>
      <c r="I10" s="155"/>
      <c r="J10" s="155"/>
      <c r="K10" s="155"/>
      <c r="L10" s="155"/>
    </row>
    <row r="11" spans="1:12" ht="64.5" customHeight="1" x14ac:dyDescent="0.25">
      <c r="A11" s="151" t="s">
        <v>46</v>
      </c>
      <c r="B11" s="151"/>
      <c r="C11" s="151"/>
      <c r="D11" s="151"/>
      <c r="E11" s="151"/>
      <c r="F11" s="151"/>
      <c r="G11" s="151"/>
      <c r="H11" s="151"/>
      <c r="I11" s="151"/>
      <c r="J11" s="151"/>
      <c r="K11" s="151"/>
      <c r="L11" s="151"/>
    </row>
    <row r="12" spans="1:12" ht="45.75" customHeight="1" x14ac:dyDescent="0.25">
      <c r="A12" s="151" t="s">
        <v>31</v>
      </c>
      <c r="B12" s="151"/>
      <c r="C12" s="151"/>
      <c r="D12" s="151"/>
      <c r="E12" s="151"/>
      <c r="F12" s="151"/>
      <c r="G12" s="151"/>
      <c r="H12" s="151"/>
      <c r="I12" s="151"/>
      <c r="J12" s="151"/>
      <c r="K12" s="151"/>
      <c r="L12" s="151"/>
    </row>
    <row r="13" spans="1:12" ht="18" customHeight="1" x14ac:dyDescent="0.25">
      <c r="A13" s="152" t="s">
        <v>47</v>
      </c>
      <c r="B13" s="152"/>
      <c r="C13" s="152"/>
      <c r="D13" s="152"/>
      <c r="E13" s="152"/>
      <c r="F13" s="152"/>
      <c r="G13" s="152"/>
      <c r="H13" s="152"/>
      <c r="I13" s="152"/>
      <c r="J13" s="152"/>
      <c r="K13" s="152"/>
      <c r="L13" s="152"/>
    </row>
    <row r="14" spans="1:12" ht="48.75" customHeight="1" x14ac:dyDescent="0.25">
      <c r="A14" s="151" t="s">
        <v>48</v>
      </c>
      <c r="B14" s="151"/>
      <c r="C14" s="151"/>
      <c r="D14" s="151"/>
      <c r="E14" s="151"/>
      <c r="F14" s="151"/>
      <c r="G14" s="151"/>
      <c r="H14" s="151"/>
      <c r="I14" s="151"/>
      <c r="J14" s="151"/>
      <c r="K14" s="151"/>
      <c r="L14" s="151"/>
    </row>
    <row r="15" spans="1:12" ht="45" customHeight="1" x14ac:dyDescent="0.25">
      <c r="A15" s="151" t="s">
        <v>49</v>
      </c>
      <c r="B15" s="151"/>
      <c r="C15" s="151"/>
      <c r="D15" s="151"/>
      <c r="E15" s="151"/>
      <c r="F15" s="151"/>
      <c r="G15" s="151"/>
      <c r="H15" s="151"/>
      <c r="I15" s="151"/>
      <c r="J15" s="151"/>
      <c r="K15" s="151"/>
      <c r="L15" s="151"/>
    </row>
    <row r="16" spans="1:12" x14ac:dyDescent="0.25">
      <c r="A16" s="151" t="s">
        <v>50</v>
      </c>
      <c r="B16" s="151"/>
      <c r="C16" s="151"/>
      <c r="D16" s="151"/>
      <c r="E16" s="151"/>
      <c r="F16" s="151"/>
      <c r="G16" s="151"/>
      <c r="H16" s="151"/>
      <c r="I16" s="151"/>
      <c r="J16" s="151"/>
      <c r="K16" s="151"/>
      <c r="L16" s="151"/>
    </row>
    <row r="17" spans="1:13" ht="62.25" customHeight="1" x14ac:dyDescent="0.25">
      <c r="A17" s="158" t="s">
        <v>61</v>
      </c>
      <c r="B17" s="151"/>
      <c r="C17" s="151"/>
      <c r="D17" s="151"/>
      <c r="E17" s="151"/>
      <c r="F17" s="151"/>
      <c r="G17" s="151"/>
      <c r="H17" s="151"/>
      <c r="I17" s="151"/>
      <c r="J17" s="151"/>
      <c r="K17" s="151"/>
      <c r="L17" s="151"/>
    </row>
    <row r="18" spans="1:13" ht="33" customHeight="1" x14ac:dyDescent="0.25">
      <c r="A18" s="151" t="s">
        <v>51</v>
      </c>
      <c r="B18" s="151"/>
      <c r="C18" s="151"/>
      <c r="D18" s="151"/>
      <c r="E18" s="151"/>
      <c r="F18" s="151"/>
      <c r="G18" s="151"/>
      <c r="H18" s="151"/>
      <c r="I18" s="151"/>
      <c r="J18" s="151"/>
      <c r="K18" s="151"/>
      <c r="L18" s="151"/>
    </row>
    <row r="19" spans="1:13" ht="46.5" customHeight="1" x14ac:dyDescent="0.25">
      <c r="A19" s="151" t="s">
        <v>62</v>
      </c>
      <c r="B19" s="151"/>
      <c r="C19" s="151"/>
      <c r="D19" s="151"/>
      <c r="E19" s="151"/>
      <c r="F19" s="151"/>
      <c r="G19" s="151"/>
      <c r="H19" s="151"/>
      <c r="I19" s="151"/>
      <c r="J19" s="151"/>
      <c r="K19" s="151"/>
      <c r="L19" s="151"/>
    </row>
    <row r="20" spans="1:13" ht="15" customHeight="1" x14ac:dyDescent="0.25">
      <c r="A20" s="154"/>
      <c r="B20" s="154"/>
      <c r="C20" s="154"/>
      <c r="D20" s="154"/>
      <c r="E20" s="154"/>
      <c r="F20" s="154"/>
      <c r="G20" s="154"/>
      <c r="H20" s="154"/>
      <c r="I20" s="154"/>
      <c r="J20" s="154"/>
      <c r="K20" s="154"/>
      <c r="L20" s="154"/>
    </row>
    <row r="21" spans="1:13" ht="30" customHeight="1" x14ac:dyDescent="0.25">
      <c r="A21" s="150" t="s">
        <v>106</v>
      </c>
      <c r="B21" s="150"/>
      <c r="C21" s="150"/>
      <c r="D21" s="150"/>
      <c r="E21" s="150"/>
      <c r="F21" s="150"/>
      <c r="G21" s="150"/>
      <c r="H21" s="150"/>
      <c r="I21" s="150"/>
      <c r="J21" s="150"/>
      <c r="K21" s="150"/>
      <c r="L21" s="65" t="s">
        <v>105</v>
      </c>
      <c r="M21" s="65"/>
    </row>
    <row r="23" spans="1:13" ht="30" customHeight="1" x14ac:dyDescent="0.25">
      <c r="A23" s="150" t="s">
        <v>107</v>
      </c>
      <c r="B23" s="150"/>
      <c r="C23" s="150"/>
      <c r="D23" s="150"/>
      <c r="E23" s="150"/>
      <c r="F23" s="150"/>
      <c r="G23" s="150"/>
      <c r="H23" s="150"/>
      <c r="I23" s="150"/>
      <c r="J23" s="150"/>
      <c r="K23" s="150"/>
      <c r="L23" s="65" t="s">
        <v>105</v>
      </c>
      <c r="M23" s="6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21" t="s">
        <v>100</v>
      </c>
      <c r="E1" s="121"/>
    </row>
    <row r="2" spans="1:8" ht="15" customHeight="1" x14ac:dyDescent="0.25">
      <c r="A2" s="139" t="s">
        <v>35</v>
      </c>
      <c r="B2" s="139"/>
      <c r="C2" s="139"/>
      <c r="D2" s="139"/>
      <c r="E2" s="139"/>
      <c r="F2" s="45"/>
      <c r="G2" s="45"/>
      <c r="H2" s="45"/>
    </row>
    <row r="3" spans="1:8" ht="15" customHeight="1" x14ac:dyDescent="0.25">
      <c r="A3" s="149" t="s">
        <v>127</v>
      </c>
      <c r="B3" s="149"/>
      <c r="C3" s="149"/>
      <c r="D3" s="69" t="str">
        <f>'Информация для раскрытия'!$B$3</f>
        <v>декабрь</v>
      </c>
      <c r="E3" s="37" t="str">
        <f>+'[1]3)'!G3</f>
        <v>2022 г.</v>
      </c>
      <c r="F3" s="45"/>
      <c r="G3" s="45"/>
      <c r="H3" s="45"/>
    </row>
    <row r="4" spans="1:8" ht="9.75" customHeight="1" x14ac:dyDescent="0.25">
      <c r="A4" s="103"/>
      <c r="B4" s="103"/>
      <c r="C4" s="103"/>
      <c r="D4" s="63"/>
      <c r="E4" s="37"/>
      <c r="F4" s="45"/>
      <c r="G4" s="45"/>
      <c r="H4" s="45"/>
    </row>
    <row r="5" spans="1:8" ht="16.5" customHeight="1" x14ac:dyDescent="0.25">
      <c r="A5" s="141" t="s">
        <v>4</v>
      </c>
      <c r="B5" s="141" t="s">
        <v>5</v>
      </c>
      <c r="C5" s="141" t="s">
        <v>25</v>
      </c>
      <c r="D5" s="160" t="s">
        <v>32</v>
      </c>
      <c r="E5" s="160"/>
    </row>
    <row r="6" spans="1:8" ht="18" customHeight="1" x14ac:dyDescent="0.25">
      <c r="A6" s="142"/>
      <c r="B6" s="142"/>
      <c r="C6" s="142"/>
      <c r="D6" s="160"/>
      <c r="E6" s="160"/>
    </row>
    <row r="7" spans="1:8" x14ac:dyDescent="0.25">
      <c r="A7" s="46">
        <v>1</v>
      </c>
      <c r="B7" s="47" t="s">
        <v>40</v>
      </c>
      <c r="C7" s="48">
        <f>+C8+C9+C10</f>
        <v>0</v>
      </c>
      <c r="D7" s="161"/>
      <c r="E7" s="161"/>
    </row>
    <row r="8" spans="1:8" x14ac:dyDescent="0.25">
      <c r="A8" s="49" t="s">
        <v>42</v>
      </c>
      <c r="B8" s="50" t="s">
        <v>66</v>
      </c>
      <c r="C8" s="51">
        <v>0</v>
      </c>
      <c r="D8" s="162"/>
      <c r="E8" s="162"/>
    </row>
    <row r="9" spans="1:8" ht="15" customHeight="1" x14ac:dyDescent="0.25">
      <c r="A9" s="49" t="s">
        <v>43</v>
      </c>
      <c r="B9" s="50" t="s">
        <v>45</v>
      </c>
      <c r="C9" s="51">
        <v>0</v>
      </c>
      <c r="D9" s="162"/>
      <c r="E9" s="162"/>
    </row>
    <row r="10" spans="1:8" ht="33" customHeight="1" x14ac:dyDescent="0.25">
      <c r="A10" s="49" t="s">
        <v>44</v>
      </c>
      <c r="B10" s="50" t="s">
        <v>41</v>
      </c>
      <c r="C10" s="51">
        <v>0</v>
      </c>
      <c r="D10" s="162"/>
      <c r="E10" s="162"/>
    </row>
    <row r="11" spans="1:8" x14ac:dyDescent="0.25">
      <c r="A11" s="46">
        <v>2</v>
      </c>
      <c r="B11" s="47" t="s">
        <v>84</v>
      </c>
      <c r="C11" s="48">
        <f>+C12+C13+C14</f>
        <v>0</v>
      </c>
      <c r="D11" s="161"/>
      <c r="E11" s="161"/>
    </row>
    <row r="12" spans="1:8" x14ac:dyDescent="0.25">
      <c r="A12" s="49" t="s">
        <v>63</v>
      </c>
      <c r="B12" s="50" t="s">
        <v>66</v>
      </c>
      <c r="C12" s="51">
        <v>0</v>
      </c>
      <c r="D12" s="162"/>
      <c r="E12" s="162"/>
    </row>
    <row r="13" spans="1:8" ht="15" customHeight="1" x14ac:dyDescent="0.25">
      <c r="A13" s="49" t="s">
        <v>64</v>
      </c>
      <c r="B13" s="50" t="s">
        <v>45</v>
      </c>
      <c r="C13" s="51">
        <v>0</v>
      </c>
      <c r="D13" s="162"/>
      <c r="E13" s="162"/>
    </row>
    <row r="14" spans="1:8" ht="30" customHeight="1" x14ac:dyDescent="0.25">
      <c r="A14" s="49" t="s">
        <v>65</v>
      </c>
      <c r="B14" s="50" t="s">
        <v>41</v>
      </c>
      <c r="C14" s="51">
        <v>0</v>
      </c>
      <c r="D14" s="162"/>
      <c r="E14" s="162"/>
    </row>
    <row r="15" spans="1:8" x14ac:dyDescent="0.25">
      <c r="A15" s="46">
        <v>3</v>
      </c>
      <c r="B15" s="47" t="s">
        <v>80</v>
      </c>
      <c r="C15" s="48">
        <f>+C16+C17+C18</f>
        <v>0</v>
      </c>
      <c r="D15" s="161"/>
      <c r="E15" s="161"/>
    </row>
    <row r="16" spans="1:8" ht="33" customHeight="1" x14ac:dyDescent="0.25">
      <c r="A16" s="49" t="s">
        <v>67</v>
      </c>
      <c r="B16" s="50" t="s">
        <v>66</v>
      </c>
      <c r="C16" s="51">
        <v>0</v>
      </c>
      <c r="D16" s="162"/>
      <c r="E16" s="162"/>
    </row>
    <row r="17" spans="1:5" ht="45.75" customHeight="1" x14ac:dyDescent="0.25">
      <c r="A17" s="49" t="s">
        <v>68</v>
      </c>
      <c r="B17" s="50" t="s">
        <v>45</v>
      </c>
      <c r="C17" s="51">
        <v>0</v>
      </c>
      <c r="D17" s="162"/>
      <c r="E17" s="162"/>
    </row>
    <row r="18" spans="1:5" ht="32.25" customHeight="1" x14ac:dyDescent="0.25">
      <c r="A18" s="49" t="s">
        <v>69</v>
      </c>
      <c r="B18" s="50" t="s">
        <v>41</v>
      </c>
      <c r="C18" s="51">
        <v>0</v>
      </c>
      <c r="D18" s="162"/>
      <c r="E18" s="162"/>
    </row>
    <row r="19" spans="1:5" s="35" customFormat="1" x14ac:dyDescent="0.25">
      <c r="A19" s="46">
        <v>4</v>
      </c>
      <c r="B19" s="47" t="s">
        <v>71</v>
      </c>
      <c r="C19" s="48">
        <f>+C20+C21+C22</f>
        <v>0</v>
      </c>
      <c r="D19" s="161"/>
      <c r="E19" s="161"/>
    </row>
    <row r="20" spans="1:5" ht="15" customHeight="1" x14ac:dyDescent="0.25">
      <c r="A20" s="49" t="s">
        <v>85</v>
      </c>
      <c r="B20" s="50" t="s">
        <v>66</v>
      </c>
      <c r="C20" s="51">
        <v>0</v>
      </c>
      <c r="D20" s="162"/>
      <c r="E20" s="162"/>
    </row>
    <row r="21" spans="1:5" ht="15" customHeight="1" x14ac:dyDescent="0.25">
      <c r="A21" s="49" t="s">
        <v>86</v>
      </c>
      <c r="B21" s="50" t="s">
        <v>45</v>
      </c>
      <c r="C21" s="51">
        <v>0</v>
      </c>
      <c r="D21" s="162"/>
      <c r="E21" s="162"/>
    </row>
    <row r="22" spans="1:5" ht="31.5" customHeight="1" x14ac:dyDescent="0.25">
      <c r="A22" s="49" t="s">
        <v>87</v>
      </c>
      <c r="B22" s="50" t="s">
        <v>41</v>
      </c>
      <c r="C22" s="51">
        <v>0</v>
      </c>
      <c r="D22" s="162"/>
      <c r="E22" s="162"/>
    </row>
    <row r="23" spans="1:5" s="35" customFormat="1" x14ac:dyDescent="0.25">
      <c r="A23" s="46">
        <v>5</v>
      </c>
      <c r="B23" s="47" t="s">
        <v>70</v>
      </c>
      <c r="C23" s="48">
        <f>+C24+C25+C26</f>
        <v>0</v>
      </c>
      <c r="D23" s="161"/>
      <c r="E23" s="161"/>
    </row>
    <row r="24" spans="1:5" ht="15" customHeight="1" x14ac:dyDescent="0.25">
      <c r="A24" s="49" t="s">
        <v>88</v>
      </c>
      <c r="B24" s="50" t="s">
        <v>66</v>
      </c>
      <c r="C24" s="51">
        <v>0</v>
      </c>
      <c r="D24" s="162"/>
      <c r="E24" s="162"/>
    </row>
    <row r="25" spans="1:5" ht="15" customHeight="1" x14ac:dyDescent="0.25">
      <c r="A25" s="49" t="s">
        <v>89</v>
      </c>
      <c r="B25" s="50" t="s">
        <v>45</v>
      </c>
      <c r="C25" s="51">
        <v>0</v>
      </c>
      <c r="D25" s="162"/>
      <c r="E25" s="162"/>
    </row>
    <row r="26" spans="1:5" ht="32.25" customHeight="1" x14ac:dyDescent="0.25">
      <c r="A26" s="49" t="s">
        <v>90</v>
      </c>
      <c r="B26" s="50" t="s">
        <v>41</v>
      </c>
      <c r="C26" s="51">
        <v>0</v>
      </c>
      <c r="D26" s="163"/>
      <c r="E26" s="164"/>
    </row>
    <row r="27" spans="1:5" s="52" customFormat="1" x14ac:dyDescent="0.2">
      <c r="A27" s="159" t="s">
        <v>101</v>
      </c>
      <c r="B27" s="159"/>
      <c r="C27" s="159"/>
      <c r="D27" s="159"/>
      <c r="E27" s="15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21" t="s">
        <v>100</v>
      </c>
      <c r="F1" s="121"/>
    </row>
    <row r="2" spans="1:10" s="12" customFormat="1" ht="20.100000000000001" customHeight="1" x14ac:dyDescent="0.25">
      <c r="A2" s="167" t="s">
        <v>38</v>
      </c>
      <c r="B2" s="167"/>
      <c r="C2" s="167"/>
      <c r="D2" s="167"/>
      <c r="E2" s="167"/>
      <c r="F2" s="167"/>
    </row>
    <row r="3" spans="1:10" s="12" customFormat="1" ht="20.100000000000001" customHeight="1" x14ac:dyDescent="0.25">
      <c r="A3" s="58" t="s">
        <v>39</v>
      </c>
      <c r="B3" s="70" t="str">
        <f>+'5)'!D3</f>
        <v>декабрь</v>
      </c>
      <c r="C3" s="59" t="str">
        <f>+'5)'!$E$3</f>
        <v>2022 г.</v>
      </c>
      <c r="D3" s="60" t="s">
        <v>56</v>
      </c>
      <c r="E3" s="62"/>
      <c r="J3" s="62" t="s">
        <v>56</v>
      </c>
    </row>
    <row r="4" spans="1:10" ht="18" customHeight="1" x14ac:dyDescent="0.25"/>
    <row r="5" spans="1:10" ht="20.100000000000001" customHeight="1" x14ac:dyDescent="0.25">
      <c r="A5" s="53" t="s">
        <v>93</v>
      </c>
      <c r="B5" s="166" t="s">
        <v>58</v>
      </c>
      <c r="C5" s="166" t="s">
        <v>81</v>
      </c>
      <c r="D5" s="166" t="s">
        <v>55</v>
      </c>
      <c r="E5" s="165" t="s">
        <v>108</v>
      </c>
      <c r="F5" s="165" t="s">
        <v>109</v>
      </c>
    </row>
    <row r="6" spans="1:10" ht="20.100000000000001" customHeight="1" x14ac:dyDescent="0.25">
      <c r="A6" s="53" t="s">
        <v>36</v>
      </c>
      <c r="B6" s="166"/>
      <c r="C6" s="166"/>
      <c r="D6" s="166"/>
      <c r="E6" s="166"/>
      <c r="F6" s="166"/>
    </row>
    <row r="7" spans="1:10" ht="20.100000000000001" customHeight="1" x14ac:dyDescent="0.25">
      <c r="A7" s="53" t="s">
        <v>91</v>
      </c>
      <c r="B7" s="166"/>
      <c r="C7" s="166"/>
      <c r="D7" s="166"/>
      <c r="E7" s="166"/>
      <c r="F7" s="166"/>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декабрь_2022 г.</v>
      </c>
      <c r="B10" s="76">
        <v>276873</v>
      </c>
      <c r="C10" s="86">
        <f>D10/B10</f>
        <v>2.5511699949074123</v>
      </c>
      <c r="D10" s="77">
        <v>706350.09</v>
      </c>
      <c r="E10" s="77">
        <v>141270.01999999999</v>
      </c>
      <c r="F10" s="77">
        <f>D10+E10</f>
        <v>847620.11</v>
      </c>
    </row>
    <row r="12" spans="1:10" ht="17.25" customHeight="1" x14ac:dyDescent="0.25">
      <c r="A12" s="168" t="s">
        <v>128</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7" t="s">
        <v>110</v>
      </c>
      <c r="B1" s="167"/>
      <c r="C1" s="167"/>
      <c r="D1" s="167"/>
      <c r="E1" s="167"/>
      <c r="F1" s="167"/>
      <c r="G1" s="167"/>
      <c r="H1" s="167"/>
      <c r="I1" s="167"/>
      <c r="J1" s="167"/>
      <c r="K1" s="169" t="s">
        <v>100</v>
      </c>
      <c r="L1" s="169"/>
    </row>
    <row r="2" spans="1:12" s="12" customFormat="1" ht="20.100000000000001" customHeight="1" x14ac:dyDescent="0.25">
      <c r="D2" s="60" t="s">
        <v>56</v>
      </c>
      <c r="E2" s="58" t="s">
        <v>39</v>
      </c>
      <c r="F2" s="70" t="str">
        <f>+'Информация для раскрытия'!$B$3</f>
        <v>декабрь</v>
      </c>
      <c r="G2" s="59" t="str">
        <f>+'5)'!$E$3</f>
        <v>2022 г.</v>
      </c>
      <c r="J2" s="62"/>
    </row>
    <row r="4" spans="1:12" ht="27" customHeight="1" x14ac:dyDescent="0.2">
      <c r="A4" s="170" t="s">
        <v>111</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1" t="s">
        <v>112</v>
      </c>
      <c r="B1" s="171"/>
      <c r="C1" s="171"/>
      <c r="D1" s="171"/>
      <c r="E1" s="171"/>
      <c r="F1" s="171"/>
      <c r="G1" s="171"/>
      <c r="H1" s="171"/>
      <c r="I1" s="171"/>
      <c r="J1" s="171"/>
      <c r="K1" s="172" t="s">
        <v>100</v>
      </c>
      <c r="L1" s="172"/>
    </row>
    <row r="4" spans="1:12" ht="15.75" x14ac:dyDescent="0.25">
      <c r="A4" s="73" t="s">
        <v>114</v>
      </c>
      <c r="B4" s="74" t="s">
        <v>118</v>
      </c>
      <c r="D4" s="173"/>
      <c r="E4" s="173"/>
    </row>
    <row r="6" spans="1:12" x14ac:dyDescent="0.2">
      <c r="A6" s="73" t="s">
        <v>113</v>
      </c>
      <c r="B6" s="74"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kKq/aG8LVdAGW78RvHvRADgje8Hr8QYfDYNKuAkYrYI=</DigestValue>
    </Reference>
    <Reference Type="http://www.w3.org/2000/09/xmldsig#Object" URI="#idOfficeObject">
      <DigestMethod Algorithm="urn:ietf:params:xml:ns:cpxmlsec:algorithms:gostr34112012-256"/>
      <DigestValue>C9TEMIk1cEGr0B68fwQiUOSudhefzagIlo+p8EAsKQs=</DigestValue>
    </Reference>
    <Reference Type="http://uri.etsi.org/01903#SignedProperties" URI="#idSignedProperties">
      <Transforms>
        <Transform Algorithm="http://www.w3.org/TR/2001/REC-xml-c14n-20010315"/>
      </Transforms>
      <DigestMethod Algorithm="urn:ietf:params:xml:ns:cpxmlsec:algorithms:gostr34112012-256"/>
      <DigestValue>y1k0nrCxC5vLk14cEaYkVQA7++G1NZSB4JSZTLZkE3s=</DigestValue>
    </Reference>
    <Reference Type="http://www.w3.org/2000/09/xmldsig#Object" URI="#idValidSigLnImg">
      <DigestMethod Algorithm="urn:ietf:params:xml:ns:cpxmlsec:algorithms:gostr34112012-256"/>
      <DigestValue>zlolLxX1pA79/9P15lXKklBvFze02Ui3utainaFBLUg=</DigestValue>
    </Reference>
    <Reference Type="http://www.w3.org/2000/09/xmldsig#Object" URI="#idInvalidSigLnImg">
      <DigestMethod Algorithm="urn:ietf:params:xml:ns:cpxmlsec:algorithms:gostr34112012-256"/>
      <DigestValue>7hQe8Iow3A2g8xNCrLLU2rsgIAboZPZ1tNsw1plOkdM=</DigestValue>
    </Reference>
  </SignedInfo>
  <SignatureValue>O2JMJznGwgQ2TWpVoVqowBzqdgxu4HJ9K0+VyD1xzYtlTqKdSJQWbeqJ9fC3aQrX
okjP5MdktHFXge0K6TPiPA==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3WLZ8QlE7kzTgndwxMGoLiz0U+I=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AOzctWi25zadsJVOZiATs6dmwqs=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TWPB36h4kTw7glaNwJeBF39LNsI=</DigestValue>
      </Reference>
      <Reference URI="/xl/externalLinks/externalLink1.xml?ContentType=application/vnd.openxmlformats-officedocument.spreadsheetml.externalLink+xml">
        <DigestMethod Algorithm="http://www.w3.org/2000/09/xmldsig#sha1"/>
        <DigestValue>GFgxElTMKPIM5I+8k+C1lUCSqpg=</DigestValue>
      </Reference>
      <Reference URI="/xl/media/image1.emf?ContentType=image/x-emf">
        <DigestMethod Algorithm="http://www.w3.org/2000/09/xmldsig#sha1"/>
        <DigestValue>3veYPlKVBBnvKlUHpoZgt0pE0Qk=</DigestValue>
      </Reference>
      <Reference URI="/xl/printerSettings/printerSettings1.bin?ContentType=application/vnd.openxmlformats-officedocument.spreadsheetml.printerSettings">
        <DigestMethod Algorithm="http://www.w3.org/2000/09/xmldsig#sha1"/>
        <DigestValue>l+ngBKMwOtBhmOMrRxZjfTecuH0=</DigestValue>
      </Reference>
      <Reference URI="/xl/printerSettings/printerSettings2.bin?ContentType=application/vnd.openxmlformats-officedocument.spreadsheetml.printerSettings">
        <DigestMethod Algorithm="http://www.w3.org/2000/09/xmldsig#sha1"/>
        <DigestValue>WKKyI73WpYMxZsUCgMPHUwv0M0o=</DigestValue>
      </Reference>
      <Reference URI="/xl/printerSettings/printerSettings3.bin?ContentType=application/vnd.openxmlformats-officedocument.spreadsheetml.printerSettings">
        <DigestMethod Algorithm="http://www.w3.org/2000/09/xmldsig#sha1"/>
        <DigestValue>raoBBiiFJtdJeyczkfxMLjkuiXA=</DigestValue>
      </Reference>
      <Reference URI="/xl/printerSettings/printerSettings4.bin?ContentType=application/vnd.openxmlformats-officedocument.spreadsheetml.printerSettings">
        <DigestMethod Algorithm="http://www.w3.org/2000/09/xmldsig#sha1"/>
        <DigestValue>l+ngBKMwOtBhmOMrRxZjfTecuH0=</DigestValue>
      </Reference>
      <Reference URI="/xl/printerSettings/printerSettings5.bin?ContentType=application/vnd.openxmlformats-officedocument.spreadsheetml.printerSettings">
        <DigestMethod Algorithm="http://www.w3.org/2000/09/xmldsig#sha1"/>
        <DigestValue>LDjxMfAZ7m0ivnXcrQJut3cIRuU=</DigestValue>
      </Reference>
      <Reference URI="/xl/printerSettings/printerSettings6.bin?ContentType=application/vnd.openxmlformats-officedocument.spreadsheetml.printerSettings">
        <DigestMethod Algorithm="http://www.w3.org/2000/09/xmldsig#sha1"/>
        <DigestValue>WKKyI73WpYMxZsUCgMPHUwv0M0o=</DigestValue>
      </Reference>
      <Reference URI="/xl/printerSettings/printerSettings7.bin?ContentType=application/vnd.openxmlformats-officedocument.spreadsheetml.printerSettings">
        <DigestMethod Algorithm="http://www.w3.org/2000/09/xmldsig#sha1"/>
        <DigestValue>WKKyI73WpYMxZsUCgMPHUwv0M0o=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szbTJ70FchXJk3VqP27RdIlW7pE=</DigestValue>
      </Reference>
      <Reference URI="/xl/styles.xml?ContentType=application/vnd.openxmlformats-officedocument.spreadsheetml.styles+xml">
        <DigestMethod Algorithm="http://www.w3.org/2000/09/xmldsig#sha1"/>
        <DigestValue>/mpWppXK0XPxVzQGGlBbPLNhOFk=</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t8mYNX3IMcFvugOe8FC9/eWY2bI=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VuVOWIU+6KQKfkKLwgaP12Ab+h4=</DigestValue>
      </Reference>
      <Reference URI="/xl/worksheets/sheet2.xml?ContentType=application/vnd.openxmlformats-officedocument.spreadsheetml.worksheet+xml">
        <DigestMethod Algorithm="http://www.w3.org/2000/09/xmldsig#sha1"/>
        <DigestValue>dQjoWn+76oQcq4Sm5VGef2e8/Cg=</DigestValue>
      </Reference>
      <Reference URI="/xl/worksheets/sheet3.xml?ContentType=application/vnd.openxmlformats-officedocument.spreadsheetml.worksheet+xml">
        <DigestMethod Algorithm="http://www.w3.org/2000/09/xmldsig#sha1"/>
        <DigestValue>Ii5T55aVI3/lzs8XfKudphu8A6I=</DigestValue>
      </Reference>
      <Reference URI="/xl/worksheets/sheet4.xml?ContentType=application/vnd.openxmlformats-officedocument.spreadsheetml.worksheet+xml">
        <DigestMethod Algorithm="http://www.w3.org/2000/09/xmldsig#sha1"/>
        <DigestValue>XDNZoYJ1l3gerCZjfhe1HTlhpak=</DigestValue>
      </Reference>
      <Reference URI="/xl/worksheets/sheet5.xml?ContentType=application/vnd.openxmlformats-officedocument.spreadsheetml.worksheet+xml">
        <DigestMethod Algorithm="http://www.w3.org/2000/09/xmldsig#sha1"/>
        <DigestValue>aNRMvaeiWpco8AnSmRG0Qqh6LSw=</DigestValue>
      </Reference>
      <Reference URI="/xl/worksheets/sheet6.xml?ContentType=application/vnd.openxmlformats-officedocument.spreadsheetml.worksheet+xml">
        <DigestMethod Algorithm="http://www.w3.org/2000/09/xmldsig#sha1"/>
        <DigestValue>FCkJVWHnp1qORXxMQ5GCXRNbYY0=</DigestValue>
      </Reference>
      <Reference URI="/xl/worksheets/sheet7.xml?ContentType=application/vnd.openxmlformats-officedocument.spreadsheetml.worksheet+xml">
        <DigestMethod Algorithm="http://www.w3.org/2000/09/xmldsig#sha1"/>
        <DigestValue>8LUSRvrhlRT0nCljBaPaRJQKg5Y=</DigestValue>
      </Reference>
      <Reference URI="/xl/worksheets/sheet8.xml?ContentType=application/vnd.openxmlformats-officedocument.spreadsheetml.worksheet+xml">
        <DigestMethod Algorithm="http://www.w3.org/2000/09/xmldsig#sha1"/>
        <DigestValue>bDmZC5OPlNZIb0c69RFW55pPwdo=</DigestValue>
      </Reference>
      <Reference URI="/xl/worksheets/sheet9.xml?ContentType=application/vnd.openxmlformats-officedocument.spreadsheetml.worksheet+xml">
        <DigestMethod Algorithm="http://www.w3.org/2000/09/xmldsig#sha1"/>
        <DigestValue>I7Cy1m/Jy3Hn2zeOlWb0mfirHfY=</DigestValue>
      </Reference>
    </Manifest>
    <SignatureProperties>
      <SignatureProperty Id="idSignatureTime" Target="#idPackageSignature">
        <mdssi:SignatureTime xmlns:mdssi="http://schemas.openxmlformats.org/package/2006/digital-signature">
          <mdssi:Format>YYYY-MM-DDThh:mm:ssTZD</mdssi:Format>
          <mdssi:Value>2023-01-23T03:57:23Z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2023-01-23T03:57:23Z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A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7LsvAAAAAAAAAAAAAAAAABMAFAAAAAAAMG7a7P4HAABEUuD//gcAACiFquz+BwAAAAAAAAAAAABEUuD//gcAAAAAAAAAAAAA8ADg//4HAAD/q4/D/gcAAAANEAAAAAAASAAAAAAAAADUWdrs/gcAAIBx4+z+BwAA8Fva7AAAAAABAAAAAAAAADBu2uz+BwAAAADg//4HAAAAAAAAAAAAAAAAAAAAAAAA6/OadwAAAAAAAAAAAAAAAAAAAAAAAAAAwDQ9BAAAAADIvC8AAAAAAHALAAAAAAAAAAAAAAAAAAAAAAAAAAAAAAAAAAAAAAAAQLwvAAAAAAA/farsZHYACAAAAAAlAAAADAAAAAEAAAAYAAAADAAAAAAAAAISAAAADAAAAAEAAAAeAAAAGAAAAL8AAAAEAAAA9wAAABEAAAAlAAAADAAAAAEAAABUAAAAiAAAAMAAAAAEAAAA9QAAABAAAAABAAAAqwoNQnIcDULAAAAABAAAAAoAAABMAAAAAAAAAAAAAAAAAAAA//////////9gAAAAMgAzAC4AMAAx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CzlLwAAAAAAAAAAAAAAAACA4y8AAAAAAPAA4P/+BwAAgOMvAAAAAAAADRAAAAAAAAAAAAAAAAAAAADg//4HAADRBQAAAAAAAJjkLwAAAAAAv/CPw/4HAAB0AQAA0QUAAAUApAEdAgAAwDQ9BAAAAADw5S8AAAAAADDJSQQAAAAAAAAAAAAAAAAHAAAAAAAAANCpPQQAAAAAgOUvAAAAAAAs5S8AAAAAAOvzmncAAAAAz2DCSQAAAADq+QLxAAAAANRZ2uz+BwAAAwAAAAAAAAAs5S8AAAAAAAcAAAD+BwAAFm7a7P4HAACguqx3AAAAAAAA4P/+BwAAMfi9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HLYvAAAAAAAAAAAAAAAAAPB+PQQAAAAA8H49BAAAAAAAAAAAAAAAAAFPT+z+BwAAAgAAAAAAAAACAAAAAAAAACB0T+z+BwAAKH89BAAAAADPoY/D/gcAAHAjPgQAAAAAsEMcBwAAAADAND0EAAAAAPi2LwAAAAAA4P///wAAAAAAAAAAAAAAAAYAAAAAAAAAAwAAAAAAAABwti8AAAAAABy2LwAAAAAA6/OadwAAAAAAAAAAAAAAAPtR4P8AAAAAgM82CwAAAABzjB/s/gcAABy2LwAAAAAABgAAAP4HAACAzzYLAAAAAKC6rHcAAAAA4P///wAAAAAwU+D/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Aw0F8eAAAAAI0QIY7/////ONFfHgAAAAAw7/zw/gcAAADQXx4AAAAAT/4C8f4HAABQ0V8eAAAAAHtw/vD+BwAAuDb98P4HAAABAAAAAAAAAFjRXx4AAAAAGN788P4HAAAw0F8eAAAAAPAuAPH+BwAAyDT98P4HAAABAAAAAAAAAJjQXx4AAAAAEO788P4HAAAAAAwAAAAAANu8vncAAAAAkXMvAAAAAAAAAAAAAQAAAP7/////////egz+8AAAAAD4Mv3w/gcAAMxw/vD+BwAAkLIsAgAAAACjGNX9/gcAAFByLwAAAAAABwYQHAAAAAAAAAwAAAAAANu8vnd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FYAAABcAAAAAQAAAKsKDUJyHA1CCgAAAFAAAAAMAAAATAAAAAAAAAAAAAAAAAAAAP//////////ZAAAAB0ELgASBC4ALwRABD4ESAQ1BD0EOgQ+BAgAAAADAAAAB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QAAABsAAAAAQAAAKsKDUJyHA1CCgAAAGAAAAARAAAATAAAAAAAAAAAAAAAAAAAAP//////////cAAAABIENQQ0BEMESQQ4BDkEIABNBDoEPgQ9BD4EPAQ4BEEEQgQAAAc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DIwAApBEAACBFTUYAAAEA0AQ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Q/gAAAAcKDQcKDQcJDQ4WMShFrjFU1TJV1gECBAIDBAECBQoRKyZBowsTMQAAAAAAfqbJd6PIeqDCQFZ4JTd0Lk/HMVPSGy5uFiE4GypVJ0KnHjN9AAABUf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Oy7LwAAAAAAAAAAAAAAAAATABQAAAAAADBu2uz+BwAARFLg//4HAAAohars/gcAAAAAAAAAAAAARFLg//4HAAAAAAAAAAAAAPAA4P/+BwAA/6uPw/4HAAAADRAAAAAAAEgAAAAAAAAA1Fna7P4HAACAcePs/gcAAPBb2uwAAAAAAQAAAAAAAAAwbtrs/gcAAAAA4P/+BwAAAAAAAAAAAAAAAAAAAAAAAOvzmncAAAAAAAAAAAAAAAAAAAAAAAAAAMA0PQQAAAAAyLwvAAAAAABwCwAAAAAAAAAAAAAAAAAAAAAAAAAAAAAAAAAAAAAAAEC8LwAAAAAAP32q7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s5S8AAAAAAAAAAAAAAAAAgOMvAAAAAADwAOD//gcAAIDjLwAAAAAAAA0QAAAAAAAAAAAAAAAAAAAA4P/+BwAA0QUAAAAAAACY5C8AAAAAAL/wj8P+BwAAdAEAANEFAAAFAKQBHQIAAMA0PQQAAAAA8OUvAAAAAAAwyUkEAAAAAAAAAAAAAAAABwAAAAAAAADQqT0EAAAAAIDlLwAAAAAALOUvAAAAAADr85p3AAAAAM9gwkkAAAAA6vkC8QAAAADUWdrs/gcAAAMAAAAAAAAALOUvAAAAAAAHAAAA/gcAABZu2uz+BwAAoLqsdwAAAAAAAOD//gcAADH4vX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By2LwAAAAAAAAAAAAAAAADwfj0EAAAAAPB+PQQAAAAAAAAAAAAAAAABT0/s/gcAAAIAAAAAAAAAAgAAAAAAAAAgdE/s/gcAACh/PQQAAAAAz6GPw/4HAABwIz4EAAAAALBDHAcAAAAAwDQ9BAAAAAD4ti8AAAAAAOD///8AAAAAAAAAAAAAAAAGAAAAAAAAAAMAAAAAAAAAcLYvAAAAAAActi8AAAAAAOvzmncAAAAAAAAAAAAAAAD7UeD/AAAAAIDPNgsAAAAAc4wf7P4HAAActi8AAAAAAAYAAAD+BwAAgM82CwAAAACguqx3AAAAAOD///8AAAAAMFPg/2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MMZMBAAAAACAFCHj/////8wAAAAAAAAAcgkW7P4HAABMBAAAAAAAADDJSQQAAAAAVH4obdAt2QEAAAAAAAAAABgAAAAAAAAAnQgW7P4HAAABAAAAAAAAALDhHgcAAAAABAAAAAAAAAAQtHkTAAAAALDhHgcAAAAAIMUn7AAAAAAQtHkTAAAAAAAAAAAAAAAA8HEvAAAAAAAAAAAAAAAAAHRxLwAAAAAAsHEvAAAAAAAAAAAAAAAAABpzLwAAAAAAUHIvAAAAAABcRmETAAAAAMoACAIMAAAAUHIvAAAAAAAMAAAA/v///ycAAAAYAAAAAAAAAAAAAADKAMw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WAAAAXAAAAAEAAACrCg1CchwNQgoAAABQAAAADAAAAEwAAAAAAAAAAAAAAAAAAAD//////////2QAAAAdBC4AEgQuAC8EQAQ+BEgENQQ9BDoEPgQIAAAAAwAAAAcAAAADAAAABwAAAAcAAAAHAAAACQAAAAYAAAAHAAAABg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C0AAAACgAAAGAAAAB0AAAAbAAAAAEAAACrCg1CchwNQgoAAABgAAAAEQAAAEwAAAAAAAAAAAAAAAAAAAD//////////3AAAAASBDUENARDBEkEOAQ5BCAATQQ6BD4EPQQ+BDwEOARBBEIEAAAHAAAABgAAAAYAAAAFAAAACQAAAAcAAAAHAAAAAwAAAAUAAAAGAAAABwAAAAcAAAAHAAAACAAAAAcAAAAFAAAABQ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2023-01-23T03:57:07Z</dcterms:modified>
</cp:coreProperties>
</file>