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10\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F38" i="1"/>
  <c r="E38" i="1"/>
  <c r="D38" i="1"/>
  <c r="C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F10" i="10"/>
  <c r="C23" i="9" l="1"/>
  <c r="C19" i="9"/>
  <c r="C15" i="9"/>
  <c r="C11" i="9"/>
  <c r="C7" i="9"/>
  <c r="K30" i="1"/>
  <c r="E30" i="1"/>
  <c r="J30" i="1" s="1"/>
  <c r="D30" i="1"/>
  <c r="I30" i="1" s="1"/>
  <c r="C30" i="1"/>
  <c r="H30" i="1" s="1"/>
  <c r="H26" i="1"/>
  <c r="E3" i="9" l="1"/>
  <c r="D3" i="3"/>
  <c r="C10" i="10"/>
  <c r="B3" i="10" l="1"/>
  <c r="F3" i="2"/>
  <c r="B6" i="1" l="1"/>
  <c r="B30" i="1" s="1"/>
  <c r="B38" i="1" s="1"/>
  <c r="G30" i="1" l="1"/>
  <c r="G38" i="1" s="1"/>
  <c r="C3" i="10"/>
  <c r="A10" i="10" s="1"/>
  <c r="G2" i="11"/>
</calcChain>
</file>

<file path=xl/sharedStrings.xml><?xml version="1.0" encoding="utf-8"?>
<sst xmlns="http://schemas.openxmlformats.org/spreadsheetml/2006/main" count="232" uniqueCount="170">
  <si>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</si>
  <si>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</si>
  <si>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</si>
  <si>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</si>
  <si>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</si>
  <si>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</si>
  <si>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</si>
  <si>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</si>
  <si>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</si>
  <si>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</si>
  <si>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</si>
  <si>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</si>
  <si>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</si>
  <si>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</si>
  <si>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</si>
  <si>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</si>
  <si>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</si>
  <si>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</si>
  <si>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</si>
  <si>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</si>
  <si>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</si>
  <si>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</si>
  <si>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</si>
  <si>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</si>
  <si>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</si>
  <si>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</si>
  <si>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</si>
  <si>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</si>
  <si>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</si>
  <si>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</si>
  <si>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</si>
  <si>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</si>
  <si>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</si>
  <si>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</si>
  <si>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</si>
  <si>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</si>
  <si>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</si>
  <si>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</si>
  <si>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</si>
  <si>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</si>
  <si>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</si>
  <si>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</si>
  <si>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</si>
  <si>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</si>
  <si>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</si>
  <si>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</si>
  <si>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</si>
  <si>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</si>
  <si>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</si>
  <si>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</si>
  <si>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</si>
  <si>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</si>
  <si>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</si>
  <si>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</si>
  <si>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</si>
  <si>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</si>
  <si>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</si>
  <si>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</si>
  <si>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</si>
  <si>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</si>
  <si>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</si>
  <si>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</si>
  <si>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</si>
  <si>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</si>
  <si>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</si>
  <si>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</si>
  <si>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</si>
  <si>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</si>
  <si>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</si>
  <si>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</si>
  <si>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</si>
  <si>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</si>
  <si>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</si>
  <si>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</si>
  <si>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</si>
  <si>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</si>
  <si>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</si>
  <si>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</si>
  <si>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</si>
  <si>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</si>
  <si>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</si>
  <si>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</si>
  <si>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</si>
  <si>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</si>
  <si>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</si>
  <si>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</si>
  <si>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</si>
  <si>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</si>
  <si>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</si>
  <si>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</si>
  <si>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</si>
  <si>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</si>
  <si>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</si>
  <si>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</si>
  <si>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</si>
  <si>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</si>
  <si>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</si>
  <si>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</si>
  <si>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</si>
  <si>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</si>
  <si>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</si>
  <si>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</si>
  <si>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</si>
  <si>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</si>
  <si>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</si>
  <si>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</si>
  <si>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</si>
  <si>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</si>
  <si>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</si>
  <si>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</si>
  <si>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</si>
  <si>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</si>
  <si>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</si>
  <si>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</si>
  <si>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</si>
  <si>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</si>
  <si>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</si>
  <si>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</si>
  <si>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</si>
  <si>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</si>
  <si>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</si>
  <si>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</si>
  <si>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</si>
  <si>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</si>
  <si>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</si>
  <si>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</si>
  <si>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</si>
  <si>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</si>
  <si>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</si>
  <si>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</si>
  <si>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</si>
  <si>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</si>
  <si>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</si>
  <si>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</si>
  <si>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</si>
  <si>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</si>
  <si>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</si>
  <si>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2022 г.</t>
  </si>
  <si>
    <t>3. Ремонт и наладка  масляных выключателей</t>
  </si>
  <si>
    <t>4. Ремонт силовых трансформаторов</t>
  </si>
  <si>
    <t>Итого ПАО "Омскшина"</t>
  </si>
  <si>
    <t>ПАО "Омскшина"</t>
  </si>
  <si>
    <t>ТР тран-ра Т-1 в ОРУ-110 кВ ГПП-6</t>
  </si>
  <si>
    <t>ТР разъеденителя НТ-1 и силового кабеля 10 кВ от НТ-1 до ТП-Буревестник</t>
  </si>
  <si>
    <t>ТР II секции 110 кВ в ЗРУ/ОРУ-110 кВ ГПП-21</t>
  </si>
  <si>
    <t>ТР I секции 0,4 кВ в РУ-0,4 кВ ТП-59</t>
  </si>
  <si>
    <t>ТР II секции 0,4 кВ в РУ-0,4 кВ ТП-59</t>
  </si>
  <si>
    <t>ТР I секции 0,4 кВ в РУ-0,4 кВ ТП-40</t>
  </si>
  <si>
    <t>ТР II секции 0,4 кВ в РУ-0,4 кВ ТП-40</t>
  </si>
  <si>
    <t>ТР I и II секций 0,4 кВ в РУ-0,4 кВ ТП-53</t>
  </si>
  <si>
    <t>ТР I секции 110 кВ в ЗРУ/ОРУ-110 кВ ГПП-21</t>
  </si>
  <si>
    <t>ТР реактора Т/К №4 в РУ-10 кВ ТП-12</t>
  </si>
  <si>
    <t>ТР II секции 0,4 кВ в РУ-0,4 кВ ТП-21</t>
  </si>
  <si>
    <t>ТР реактора Т/К №3 в РУ-10 кВ ТП-12</t>
  </si>
  <si>
    <t>ТР реактора Т/К №5 в РУ-10 кВ ТП-12</t>
  </si>
  <si>
    <t>СР ВМ яч.64 "Ф626" в ЗРУ-10 кВ ГПП-21</t>
  </si>
  <si>
    <t>СР ВМ яч.113 "3В-1Т" в ЗРУ-6 кВ ГПП-21</t>
  </si>
  <si>
    <t>ТР ВМ яч.24 "Вв-1 на Прогресс" в ЗРУ-10 кВ ГПП-21</t>
  </si>
  <si>
    <t>СР ВМ яч.16 "Вв-2 на ТП-9" в РУ-10 кВ ТП-15</t>
  </si>
  <si>
    <t>СР ВМ яч.27 "Вв-1 на ТП-18" в ЗРУ-10 кВ ГПП-21</t>
  </si>
  <si>
    <t>СР ВМ яч.51 "Вв-2 на ТП-18" в ЗРУ-10 кВ ГПП-21</t>
  </si>
  <si>
    <t>ТР тран-ра Т-2 в ОРУ-110 кВ ГПП-21</t>
  </si>
  <si>
    <t>ТР тран-ра Т-1 в РУ-0,4 кВ ТП-59</t>
  </si>
  <si>
    <t>ТР тран-ра Т-2 в РУ-0,4 кВ ТП-59</t>
  </si>
  <si>
    <t>ТР тран-ра Т-1 в РУ-0,4 кВ ТП-40</t>
  </si>
  <si>
    <t>ТР тран-ра Т-2 в РУ-0,4 кВ ТП-40</t>
  </si>
  <si>
    <t>ТР тран-ров Т-1 и Т-2 в РУ-0,4 кВ ТП-53</t>
  </si>
  <si>
    <t>ТР тран-ра Т-1 в ОРУ-110 кВ ГПП-21</t>
  </si>
  <si>
    <t>ТР тран-ра Т-6 в ОРУ-10 кВ ТП-12</t>
  </si>
  <si>
    <t>ТР тран-ра Т-1 в РУ-0,4 кВ ТП-56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</si>
</sst>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7">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horizontal="left" vertical="center"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14" fontId="4"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activeCell="B4" sqref="B4"/>
    </sheetView>
  </sheetViews>
  <sheetFormatPr defaultRowHeight="15" x14ac:dyDescent="0.25"/>
  <cols>
    <col min="1" max="1" width="98" style="99" customWidth="1"/>
    <col min="2" max="2" width="11.28515625" style="99" customWidth="1"/>
    <col min="3" max="3" width="7.5703125" style="99" customWidth="1"/>
    <col min="4" max="4" width="9.140625" style="99" hidden="1" customWidth="1"/>
    <col min="5" max="16384" width="9.140625" style="99"/>
  </cols>
  <sheetData>
    <row r="1" spans="1:4" ht="48" customHeight="1" x14ac:dyDescent="0.25">
      <c r="A1" s="103" t="s">
        <v>94</v>
      </c>
      <c r="B1" s="103"/>
      <c r="C1" s="103"/>
      <c r="D1" s="103"/>
    </row>
    <row r="2" spans="1:4" ht="15.75" customHeight="1" x14ac:dyDescent="0.25">
      <c r="A2" s="18"/>
    </row>
    <row r="3" spans="1:4" s="20" customFormat="1" x14ac:dyDescent="0.25">
      <c r="A3" s="19" t="s">
        <v>120</v>
      </c>
      <c r="B3" s="65" t="s">
        <v>117</v>
      </c>
      <c r="C3" s="20" t="s">
        <v>137</v>
      </c>
    </row>
    <row r="4" spans="1:4" s="22" customFormat="1" ht="15.75" customHeight="1" x14ac:dyDescent="0.25">
      <c r="A4" s="21"/>
    </row>
    <row r="5" spans="1:4" s="20" customFormat="1" ht="15.75" customHeight="1" x14ac:dyDescent="0.25">
      <c r="A5" s="20" t="s">
        <v>93</v>
      </c>
    </row>
    <row r="6" spans="1:4" s="20" customFormat="1" ht="15.75" customHeight="1" x14ac:dyDescent="0.25">
      <c r="A6" s="20" t="s">
        <v>128</v>
      </c>
    </row>
    <row r="7" spans="1:4" s="20" customFormat="1" ht="9.9499999999999993" customHeight="1" x14ac:dyDescent="0.25"/>
    <row r="8" spans="1:4" s="20" customFormat="1" ht="9.9499999999999993" customHeight="1" x14ac:dyDescent="0.25"/>
    <row r="9" spans="1:4" s="23" customFormat="1" ht="52.5" customHeight="1" x14ac:dyDescent="0.2">
      <c r="A9" s="102" t="s">
        <v>129</v>
      </c>
      <c r="B9" s="102"/>
      <c r="C9" s="102"/>
      <c r="D9" s="102"/>
    </row>
    <row r="10" spans="1:4" s="23" customFormat="1" ht="9.9499999999999993" customHeight="1" x14ac:dyDescent="0.2">
      <c r="A10" s="97"/>
      <c r="B10" s="97"/>
      <c r="C10" s="97"/>
      <c r="D10" s="97"/>
    </row>
    <row r="11" spans="1:4" s="23" customFormat="1" ht="34.5" customHeight="1" x14ac:dyDescent="0.2">
      <c r="A11" s="102" t="s">
        <v>130</v>
      </c>
      <c r="B11" s="102"/>
      <c r="C11" s="102"/>
      <c r="D11" s="102"/>
    </row>
    <row r="12" spans="1:4" s="23" customFormat="1" ht="9.9499999999999993" customHeight="1" x14ac:dyDescent="0.2">
      <c r="A12" s="97"/>
      <c r="B12" s="97"/>
      <c r="C12" s="97"/>
      <c r="D12" s="97"/>
    </row>
    <row r="13" spans="1:4" s="23" customFormat="1" ht="36.75" customHeight="1" x14ac:dyDescent="0.2">
      <c r="A13" s="102" t="s">
        <v>131</v>
      </c>
      <c r="B13" s="102"/>
      <c r="C13" s="102"/>
      <c r="D13" s="102"/>
    </row>
    <row r="14" spans="1:4" s="23" customFormat="1" ht="36.75" customHeight="1" x14ac:dyDescent="0.2">
      <c r="A14" s="102" t="s">
        <v>132</v>
      </c>
      <c r="B14" s="102"/>
      <c r="C14" s="102"/>
      <c r="D14" s="97"/>
    </row>
    <row r="15" spans="1:4" s="23" customFormat="1" ht="9.9499999999999993" customHeight="1" x14ac:dyDescent="0.2">
      <c r="A15" s="97"/>
      <c r="B15" s="97"/>
      <c r="C15" s="97"/>
      <c r="D15" s="97"/>
    </row>
    <row r="16" spans="1:4" s="23" customFormat="1" ht="111" customHeight="1" x14ac:dyDescent="0.2">
      <c r="A16" s="102" t="s">
        <v>133</v>
      </c>
      <c r="B16" s="102"/>
      <c r="C16" s="102"/>
      <c r="D16" s="102"/>
    </row>
    <row r="17" spans="1:4" s="23" customFormat="1" ht="35.25" customHeight="1" x14ac:dyDescent="0.2">
      <c r="A17" s="102" t="s">
        <v>134</v>
      </c>
      <c r="B17" s="102"/>
      <c r="C17" s="102"/>
      <c r="D17" s="102"/>
    </row>
    <row r="18" spans="1:4" s="23" customFormat="1" ht="9.75" customHeight="1" x14ac:dyDescent="0.2">
      <c r="A18" s="97"/>
      <c r="B18" s="97"/>
      <c r="C18" s="97"/>
      <c r="D18" s="97"/>
    </row>
    <row r="19" spans="1:4" s="23" customFormat="1" ht="32.25" customHeight="1" x14ac:dyDescent="0.2">
      <c r="A19" s="102" t="s">
        <v>135</v>
      </c>
      <c r="B19" s="102"/>
      <c r="C19" s="102"/>
      <c r="D19" s="102"/>
    </row>
    <row r="20" spans="1:4" s="23" customFormat="1" ht="9" customHeight="1" x14ac:dyDescent="0.2"/>
    <row r="21" spans="1:4" s="23" customFormat="1" ht="65.25" customHeight="1" x14ac:dyDescent="0.2">
      <c r="A21" s="102" t="s">
        <v>136</v>
      </c>
      <c r="B21" s="102"/>
      <c r="C21" s="102"/>
      <c r="D21" s="102"/>
    </row>
    <row r="22" spans="1:4" s="100" customFormat="1" x14ac:dyDescent="0.2"/>
    <row r="23" spans="1:4" s="100"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A31" sqref="A31:K4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1" t="s">
        <v>98</v>
      </c>
      <c r="K1" s="111"/>
    </row>
    <row r="2" spans="1:11" ht="15" customHeight="1" x14ac:dyDescent="0.25">
      <c r="A2" s="112" t="s">
        <v>55</v>
      </c>
      <c r="B2" s="112"/>
      <c r="C2" s="112"/>
      <c r="D2" s="112"/>
      <c r="E2" s="66" t="str">
        <f>'Информация для раскрытия'!B3</f>
        <v>III квартал</v>
      </c>
      <c r="F2" s="24" t="str">
        <f>'Информация для раскрытия'!C3</f>
        <v>2022 г.</v>
      </c>
    </row>
    <row r="3" spans="1:11" ht="15" customHeight="1" x14ac:dyDescent="0.2">
      <c r="A3" s="116" t="s">
        <v>121</v>
      </c>
      <c r="B3" s="116"/>
      <c r="C3" s="116"/>
      <c r="D3" s="116"/>
      <c r="E3" s="116"/>
      <c r="F3" s="116"/>
    </row>
    <row r="4" spans="1:11" ht="15" x14ac:dyDescent="0.2">
      <c r="A4" s="9"/>
      <c r="B4" s="9"/>
      <c r="C4" s="9"/>
      <c r="D4" s="9"/>
      <c r="E4" s="9"/>
      <c r="F4" s="10"/>
    </row>
    <row r="5" spans="1:11" ht="15" x14ac:dyDescent="0.2">
      <c r="A5" s="126" t="s">
        <v>90</v>
      </c>
      <c r="B5" s="120" t="s">
        <v>89</v>
      </c>
      <c r="C5" s="120"/>
      <c r="D5" s="120"/>
      <c r="E5" s="120"/>
      <c r="F5" s="120"/>
    </row>
    <row r="6" spans="1:11" ht="15" x14ac:dyDescent="0.25">
      <c r="A6" s="127"/>
      <c r="B6" s="31" t="str">
        <f>+E2</f>
        <v>III квартал</v>
      </c>
      <c r="C6" s="31" t="s">
        <v>114</v>
      </c>
      <c r="D6" s="31" t="s">
        <v>117</v>
      </c>
      <c r="E6" s="31" t="s">
        <v>118</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17"/>
      <c r="C17" s="118"/>
      <c r="D17" s="118"/>
      <c r="E17" s="118"/>
      <c r="F17" s="119"/>
    </row>
    <row r="18" spans="1:11" ht="15" x14ac:dyDescent="0.2">
      <c r="A18" s="1"/>
      <c r="B18" s="113"/>
      <c r="C18" s="114"/>
      <c r="D18" s="114"/>
      <c r="E18" s="114"/>
      <c r="F18" s="115"/>
    </row>
    <row r="19" spans="1:11" ht="15" x14ac:dyDescent="0.2">
      <c r="A19" s="1"/>
      <c r="B19" s="113"/>
      <c r="C19" s="114"/>
      <c r="D19" s="114"/>
      <c r="E19" s="114"/>
      <c r="F19" s="115"/>
    </row>
    <row r="20" spans="1:11" ht="15" x14ac:dyDescent="0.2">
      <c r="A20" s="1" t="s">
        <v>57</v>
      </c>
      <c r="B20" s="113"/>
      <c r="C20" s="114"/>
      <c r="D20" s="114"/>
      <c r="E20" s="114"/>
      <c r="F20" s="115"/>
    </row>
    <row r="21" spans="1:11" ht="15" x14ac:dyDescent="0.2">
      <c r="A21" s="1"/>
      <c r="B21" s="122"/>
      <c r="C21" s="123"/>
      <c r="D21" s="123"/>
      <c r="E21" s="123"/>
      <c r="F21" s="124"/>
    </row>
    <row r="22" spans="1:11" ht="15" x14ac:dyDescent="0.2">
      <c r="A22" s="1"/>
      <c r="B22" s="122"/>
      <c r="C22" s="123"/>
      <c r="D22" s="123"/>
      <c r="E22" s="123"/>
      <c r="F22" s="124"/>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5" t="s">
        <v>122</v>
      </c>
      <c r="B26" s="125"/>
      <c r="C26" s="125"/>
      <c r="D26" s="125"/>
      <c r="E26" s="125"/>
      <c r="F26" s="125"/>
      <c r="G26" s="66" t="str">
        <f>'Информация для раскрытия'!B3</f>
        <v>III квартал</v>
      </c>
      <c r="H26" s="27" t="str">
        <f>F2</f>
        <v>2022 г.</v>
      </c>
      <c r="J26" s="28"/>
      <c r="K26" s="28"/>
    </row>
    <row r="27" spans="1:11" s="4" customFormat="1" ht="15" x14ac:dyDescent="0.25"/>
    <row r="28" spans="1:11" s="4" customFormat="1" ht="15" x14ac:dyDescent="0.25">
      <c r="A28" s="121" t="s">
        <v>0</v>
      </c>
      <c r="B28" s="121"/>
      <c r="C28" s="121"/>
      <c r="D28" s="121"/>
      <c r="E28" s="121"/>
      <c r="F28" s="121"/>
      <c r="G28" s="121"/>
      <c r="H28" s="121"/>
      <c r="I28" s="121"/>
      <c r="J28" s="121"/>
      <c r="K28" s="121"/>
    </row>
    <row r="29" spans="1:11" s="4" customFormat="1" ht="15" customHeight="1" x14ac:dyDescent="0.25">
      <c r="A29" s="104" t="s">
        <v>127</v>
      </c>
      <c r="B29" s="106" t="s">
        <v>1</v>
      </c>
      <c r="C29" s="107"/>
      <c r="D29" s="107"/>
      <c r="E29" s="107"/>
      <c r="F29" s="108"/>
      <c r="G29" s="106" t="s">
        <v>97</v>
      </c>
      <c r="H29" s="107"/>
      <c r="I29" s="107"/>
      <c r="J29" s="107"/>
      <c r="K29" s="108"/>
    </row>
    <row r="30" spans="1:11" s="4" customFormat="1" ht="18" customHeight="1" x14ac:dyDescent="0.25">
      <c r="A30" s="105"/>
      <c r="B30" s="31" t="str">
        <f>+B6</f>
        <v>III квартал</v>
      </c>
      <c r="C30" s="31" t="str">
        <f t="shared" ref="C30:E30" si="4">+C6</f>
        <v>II квартал</v>
      </c>
      <c r="D30" s="31" t="str">
        <f t="shared" si="4"/>
        <v>III квартал</v>
      </c>
      <c r="E30" s="31" t="str">
        <f t="shared" si="4"/>
        <v>IV квартал</v>
      </c>
      <c r="F30" s="31" t="s">
        <v>2</v>
      </c>
      <c r="G30" s="31" t="str">
        <f>+B30</f>
        <v>III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140</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09" t="s">
        <v>81</v>
      </c>
      <c r="B36" s="109"/>
      <c r="C36" s="109"/>
      <c r="D36" s="109"/>
      <c r="E36" s="109"/>
      <c r="F36" s="109"/>
      <c r="G36" s="109"/>
      <c r="H36" s="109"/>
      <c r="I36" s="109"/>
      <c r="J36" s="109"/>
      <c r="K36" s="109"/>
    </row>
    <row r="37" spans="1:11" s="4" customFormat="1" ht="15" customHeight="1" x14ac:dyDescent="0.25">
      <c r="A37" s="104" t="s">
        <v>141</v>
      </c>
      <c r="B37" s="110" t="s">
        <v>75</v>
      </c>
      <c r="C37" s="110"/>
      <c r="D37" s="110"/>
      <c r="E37" s="110"/>
      <c r="F37" s="110"/>
      <c r="G37" s="110" t="s">
        <v>76</v>
      </c>
      <c r="H37" s="110"/>
      <c r="I37" s="110"/>
      <c r="J37" s="110"/>
      <c r="K37" s="110"/>
    </row>
    <row r="38" spans="1:11" s="4" customFormat="1" ht="15" x14ac:dyDescent="0.25">
      <c r="A38" s="105"/>
      <c r="B38" s="31" t="str">
        <f>+B30</f>
        <v>III квартал</v>
      </c>
      <c r="C38" s="31" t="str">
        <f t="shared" ref="C38:K41" si="6">+C30</f>
        <v>II квартал</v>
      </c>
      <c r="D38" s="31" t="str">
        <f t="shared" si="6"/>
        <v>III квартал</v>
      </c>
      <c r="E38" s="31" t="str">
        <f t="shared" si="6"/>
        <v>IV квартал</v>
      </c>
      <c r="F38" s="31" t="str">
        <f t="shared" si="6"/>
        <v>год</v>
      </c>
      <c r="G38" s="31" t="str">
        <f t="shared" si="6"/>
        <v>III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140</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view="pageBreakPreview" topLeftCell="A7" zoomScaleSheetLayoutView="100" workbookViewId="0">
      <selection activeCell="A7" sqref="A7:E39"/>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1" t="s">
        <v>98</v>
      </c>
      <c r="E1" s="111"/>
    </row>
    <row r="2" spans="1:7" s="11" customFormat="1" ht="20.100000000000001" customHeight="1" x14ac:dyDescent="0.25">
      <c r="A2" s="128" t="s">
        <v>31</v>
      </c>
      <c r="B2" s="128"/>
      <c r="C2" s="128"/>
      <c r="D2" s="128"/>
      <c r="E2" s="128"/>
      <c r="G2" s="61"/>
    </row>
    <row r="3" spans="1:7" s="11" customFormat="1" ht="20.100000000000001" customHeight="1" x14ac:dyDescent="0.2">
      <c r="A3" s="130" t="s">
        <v>123</v>
      </c>
      <c r="B3" s="130"/>
      <c r="C3" s="67" t="str">
        <f>'Информация для раскрытия'!B3</f>
        <v>III квартал</v>
      </c>
      <c r="D3" s="29" t="str">
        <f>'1)'!F2</f>
        <v>2022 г.</v>
      </c>
      <c r="E3" s="74"/>
      <c r="F3" s="2"/>
    </row>
    <row r="4" spans="1:7" s="11" customFormat="1" x14ac:dyDescent="0.2">
      <c r="A4" s="129" t="s">
        <v>80</v>
      </c>
      <c r="B4" s="129"/>
      <c r="C4" s="129"/>
      <c r="D4" s="129"/>
      <c r="E4" s="129"/>
      <c r="F4" s="10"/>
    </row>
    <row r="5" spans="1:7" s="11" customFormat="1" x14ac:dyDescent="0.2">
      <c r="A5" s="15"/>
      <c r="B5" s="74"/>
      <c r="C5" s="74"/>
      <c r="D5" s="74"/>
      <c r="E5" s="74"/>
      <c r="F5" s="10"/>
    </row>
    <row r="6" spans="1:7" s="16" customFormat="1" ht="45" x14ac:dyDescent="0.2">
      <c r="A6" s="30" t="s">
        <v>21</v>
      </c>
      <c r="B6" s="30" t="s">
        <v>22</v>
      </c>
      <c r="C6" s="30" t="s">
        <v>23</v>
      </c>
      <c r="D6" s="30" t="s">
        <v>24</v>
      </c>
      <c r="E6" s="94" t="s">
        <v>25</v>
      </c>
    </row>
    <row r="7" spans="1:7" s="10" customFormat="1" ht="15" customHeight="1" x14ac:dyDescent="0.25">
      <c r="A7" s="95" t="s">
        <v>26</v>
      </c>
      <c r="B7" s="95"/>
      <c r="C7" s="93"/>
      <c r="D7" s="93"/>
      <c r="E7" s="96"/>
    </row>
    <row r="8" spans="1:7" s="10" customFormat="1" ht="30" x14ac:dyDescent="0.2">
      <c r="A8" s="101" t="s">
        <v>143</v>
      </c>
      <c r="B8" s="17" t="s">
        <v>115</v>
      </c>
      <c r="C8" s="166">
        <v>44746</v>
      </c>
      <c r="D8" s="166">
        <v>44757</v>
      </c>
      <c r="E8" s="64">
        <v>229.6</v>
      </c>
    </row>
    <row r="9" spans="1:7" s="10" customFormat="1" x14ac:dyDescent="0.2">
      <c r="A9" s="87" t="s">
        <v>144</v>
      </c>
      <c r="B9" s="17" t="s">
        <v>115</v>
      </c>
      <c r="C9" s="166">
        <v>44759</v>
      </c>
      <c r="D9" s="166">
        <v>44759</v>
      </c>
      <c r="E9" s="64">
        <v>24.6</v>
      </c>
    </row>
    <row r="10" spans="1:7" s="10" customFormat="1" x14ac:dyDescent="0.2">
      <c r="A10" s="87" t="s">
        <v>145</v>
      </c>
      <c r="B10" s="17" t="s">
        <v>115</v>
      </c>
      <c r="C10" s="166">
        <v>44762</v>
      </c>
      <c r="D10" s="166">
        <v>44762</v>
      </c>
      <c r="E10" s="64">
        <v>28.6</v>
      </c>
    </row>
    <row r="11" spans="1:7" s="10" customFormat="1" x14ac:dyDescent="0.2">
      <c r="A11" s="87" t="s">
        <v>146</v>
      </c>
      <c r="B11" s="17" t="s">
        <v>115</v>
      </c>
      <c r="C11" s="166">
        <v>44763</v>
      </c>
      <c r="D11" s="166">
        <v>44763</v>
      </c>
      <c r="E11" s="64">
        <v>28.6</v>
      </c>
    </row>
    <row r="12" spans="1:7" s="10" customFormat="1" x14ac:dyDescent="0.2">
      <c r="A12" s="87" t="s">
        <v>147</v>
      </c>
      <c r="B12" s="17" t="s">
        <v>115</v>
      </c>
      <c r="C12" s="166">
        <v>44764</v>
      </c>
      <c r="D12" s="166">
        <v>44764</v>
      </c>
      <c r="E12" s="64">
        <v>28.6</v>
      </c>
    </row>
    <row r="13" spans="1:7" s="10" customFormat="1" x14ac:dyDescent="0.2">
      <c r="A13" s="87" t="s">
        <v>148</v>
      </c>
      <c r="B13" s="17" t="s">
        <v>115</v>
      </c>
      <c r="C13" s="166">
        <v>44765</v>
      </c>
      <c r="D13" s="166">
        <v>44765</v>
      </c>
      <c r="E13" s="64">
        <v>28.6</v>
      </c>
    </row>
    <row r="14" spans="1:7" s="10" customFormat="1" ht="15" customHeight="1" x14ac:dyDescent="0.2">
      <c r="A14" s="87" t="s">
        <v>149</v>
      </c>
      <c r="B14" s="17" t="s">
        <v>115</v>
      </c>
      <c r="C14" s="166">
        <v>44766</v>
      </c>
      <c r="D14" s="166">
        <v>44766</v>
      </c>
      <c r="E14" s="64">
        <v>24.6</v>
      </c>
    </row>
    <row r="15" spans="1:7" s="10" customFormat="1" ht="15" customHeight="1" x14ac:dyDescent="0.2">
      <c r="A15" s="87" t="s">
        <v>150</v>
      </c>
      <c r="B15" s="17" t="s">
        <v>115</v>
      </c>
      <c r="C15" s="166">
        <v>44767</v>
      </c>
      <c r="D15" s="166">
        <v>44768</v>
      </c>
      <c r="E15" s="64">
        <v>49.2</v>
      </c>
    </row>
    <row r="16" spans="1:7" s="10" customFormat="1" ht="15" customHeight="1" x14ac:dyDescent="0.25">
      <c r="A16" s="87" t="s">
        <v>151</v>
      </c>
      <c r="B16" s="17" t="s">
        <v>115</v>
      </c>
      <c r="C16" s="93">
        <v>44786</v>
      </c>
      <c r="D16" s="93">
        <v>44786</v>
      </c>
      <c r="E16" s="64">
        <v>16.399999999999999</v>
      </c>
    </row>
    <row r="17" spans="1:5" s="10" customFormat="1" ht="15" customHeight="1" x14ac:dyDescent="0.25">
      <c r="A17" s="87" t="s">
        <v>152</v>
      </c>
      <c r="B17" s="17" t="s">
        <v>115</v>
      </c>
      <c r="C17" s="93">
        <v>44787</v>
      </c>
      <c r="D17" s="93">
        <v>44787</v>
      </c>
      <c r="E17" s="64">
        <v>33.6</v>
      </c>
    </row>
    <row r="18" spans="1:5" s="10" customFormat="1" ht="15" customHeight="1" x14ac:dyDescent="0.25">
      <c r="A18" s="87" t="s">
        <v>153</v>
      </c>
      <c r="B18" s="17" t="s">
        <v>115</v>
      </c>
      <c r="C18" s="93">
        <v>44800</v>
      </c>
      <c r="D18" s="93">
        <v>44800</v>
      </c>
      <c r="E18" s="64">
        <v>16.399999999999999</v>
      </c>
    </row>
    <row r="19" spans="1:5" s="10" customFormat="1" ht="15" customHeight="1" x14ac:dyDescent="0.25">
      <c r="A19" s="87" t="s">
        <v>154</v>
      </c>
      <c r="B19" s="17" t="s">
        <v>115</v>
      </c>
      <c r="C19" s="93">
        <v>44807</v>
      </c>
      <c r="D19" s="93">
        <v>44807</v>
      </c>
      <c r="E19" s="64">
        <v>16.399999999999999</v>
      </c>
    </row>
    <row r="20" spans="1:5" s="10" customFormat="1" ht="15" customHeight="1" x14ac:dyDescent="0.2">
      <c r="A20" s="87"/>
      <c r="B20" s="17"/>
      <c r="C20" s="166"/>
      <c r="D20" s="166"/>
      <c r="E20" s="64"/>
    </row>
    <row r="21" spans="1:5" s="10" customFormat="1" ht="15" customHeight="1" x14ac:dyDescent="0.25">
      <c r="A21" s="89" t="s">
        <v>138</v>
      </c>
      <c r="B21" s="88"/>
      <c r="C21" s="88"/>
      <c r="D21" s="88"/>
      <c r="E21" s="64"/>
    </row>
    <row r="22" spans="1:5" s="10" customFormat="1" ht="15" customHeight="1" x14ac:dyDescent="0.25">
      <c r="A22" s="98" t="s">
        <v>155</v>
      </c>
      <c r="B22" s="17" t="s">
        <v>115</v>
      </c>
      <c r="C22" s="166">
        <v>44770</v>
      </c>
      <c r="D22" s="166">
        <v>44770</v>
      </c>
      <c r="E22" s="64">
        <v>18.5</v>
      </c>
    </row>
    <row r="23" spans="1:5" s="10" customFormat="1" ht="15" customHeight="1" x14ac:dyDescent="0.25">
      <c r="A23" s="98" t="s">
        <v>156</v>
      </c>
      <c r="B23" s="17" t="s">
        <v>115</v>
      </c>
      <c r="C23" s="166">
        <v>44770</v>
      </c>
      <c r="D23" s="166">
        <v>44770</v>
      </c>
      <c r="E23" s="64">
        <v>18.5</v>
      </c>
    </row>
    <row r="24" spans="1:5" s="10" customFormat="1" ht="15" customHeight="1" x14ac:dyDescent="0.25">
      <c r="A24" s="98" t="s">
        <v>157</v>
      </c>
      <c r="B24" s="17" t="s">
        <v>115</v>
      </c>
      <c r="C24" s="93">
        <v>44789</v>
      </c>
      <c r="D24" s="93">
        <v>44790</v>
      </c>
      <c r="E24" s="64">
        <v>49.2</v>
      </c>
    </row>
    <row r="25" spans="1:5" s="10" customFormat="1" ht="15" customHeight="1" x14ac:dyDescent="0.25">
      <c r="A25" s="98" t="s">
        <v>158</v>
      </c>
      <c r="B25" s="17" t="s">
        <v>115</v>
      </c>
      <c r="C25" s="93">
        <v>44809</v>
      </c>
      <c r="D25" s="93">
        <v>44809</v>
      </c>
      <c r="E25" s="64">
        <v>16.399999999999999</v>
      </c>
    </row>
    <row r="26" spans="1:5" s="10" customFormat="1" ht="15" customHeight="1" x14ac:dyDescent="0.25">
      <c r="A26" s="98" t="s">
        <v>159</v>
      </c>
      <c r="B26" s="17" t="s">
        <v>115</v>
      </c>
      <c r="C26" s="93">
        <v>44821</v>
      </c>
      <c r="D26" s="93">
        <v>44821</v>
      </c>
      <c r="E26" s="64">
        <v>16.399999999999999</v>
      </c>
    </row>
    <row r="27" spans="1:5" s="10" customFormat="1" ht="15" customHeight="1" x14ac:dyDescent="0.25">
      <c r="A27" s="98" t="s">
        <v>160</v>
      </c>
      <c r="B27" s="17" t="s">
        <v>115</v>
      </c>
      <c r="C27" s="93">
        <v>44828</v>
      </c>
      <c r="D27" s="93">
        <v>44828</v>
      </c>
      <c r="E27" s="64">
        <v>16.399999999999999</v>
      </c>
    </row>
    <row r="28" spans="1:5" s="10" customFormat="1" ht="15" customHeight="1" x14ac:dyDescent="0.25">
      <c r="A28" s="98"/>
      <c r="B28" s="17"/>
      <c r="C28" s="93"/>
      <c r="D28" s="93"/>
      <c r="E28" s="64"/>
    </row>
    <row r="29" spans="1:5" x14ac:dyDescent="0.25">
      <c r="A29" s="90" t="s">
        <v>139</v>
      </c>
      <c r="B29" s="88"/>
      <c r="C29" s="88"/>
      <c r="D29" s="88"/>
      <c r="E29" s="64"/>
    </row>
    <row r="30" spans="1:5" x14ac:dyDescent="0.25">
      <c r="A30" s="86" t="s">
        <v>161</v>
      </c>
      <c r="B30" s="17" t="s">
        <v>115</v>
      </c>
      <c r="C30" s="166">
        <v>44759</v>
      </c>
      <c r="D30" s="166">
        <v>44759</v>
      </c>
      <c r="E30" s="64">
        <v>16.399999999999999</v>
      </c>
    </row>
    <row r="31" spans="1:5" x14ac:dyDescent="0.25">
      <c r="A31" s="86" t="s">
        <v>142</v>
      </c>
      <c r="B31" s="17" t="s">
        <v>115</v>
      </c>
      <c r="C31" s="166">
        <v>44759</v>
      </c>
      <c r="D31" s="93">
        <v>44761</v>
      </c>
      <c r="E31" s="64">
        <v>83.75</v>
      </c>
    </row>
    <row r="32" spans="1:5" x14ac:dyDescent="0.25">
      <c r="A32" s="86" t="s">
        <v>162</v>
      </c>
      <c r="B32" s="17" t="s">
        <v>115</v>
      </c>
      <c r="C32" s="93">
        <v>44762</v>
      </c>
      <c r="D32" s="93">
        <v>44762</v>
      </c>
      <c r="E32" s="64">
        <v>12.4</v>
      </c>
    </row>
    <row r="33" spans="1:5" x14ac:dyDescent="0.25">
      <c r="A33" s="86" t="s">
        <v>163</v>
      </c>
      <c r="B33" s="17" t="s">
        <v>115</v>
      </c>
      <c r="C33" s="93">
        <v>44763</v>
      </c>
      <c r="D33" s="93">
        <v>44763</v>
      </c>
      <c r="E33" s="64">
        <v>12.4</v>
      </c>
    </row>
    <row r="34" spans="1:5" x14ac:dyDescent="0.25">
      <c r="A34" s="86" t="s">
        <v>164</v>
      </c>
      <c r="B34" s="17" t="s">
        <v>115</v>
      </c>
      <c r="C34" s="93">
        <v>44764</v>
      </c>
      <c r="D34" s="93">
        <v>44764</v>
      </c>
      <c r="E34" s="64">
        <v>12</v>
      </c>
    </row>
    <row r="35" spans="1:5" x14ac:dyDescent="0.25">
      <c r="A35" s="86" t="s">
        <v>165</v>
      </c>
      <c r="B35" s="17" t="s">
        <v>115</v>
      </c>
      <c r="C35" s="93">
        <v>44765</v>
      </c>
      <c r="D35" s="93">
        <v>44765</v>
      </c>
      <c r="E35" s="64">
        <v>12.4</v>
      </c>
    </row>
    <row r="36" spans="1:5" x14ac:dyDescent="0.25">
      <c r="A36" s="86" t="s">
        <v>166</v>
      </c>
      <c r="B36" s="17" t="s">
        <v>115</v>
      </c>
      <c r="C36" s="93">
        <v>44766</v>
      </c>
      <c r="D36" s="93">
        <v>44766</v>
      </c>
      <c r="E36" s="64">
        <v>16.399999999999999</v>
      </c>
    </row>
    <row r="37" spans="1:5" x14ac:dyDescent="0.25">
      <c r="A37" s="86" t="s">
        <v>167</v>
      </c>
      <c r="B37" s="17" t="s">
        <v>115</v>
      </c>
      <c r="C37" s="166">
        <v>44767</v>
      </c>
      <c r="D37" s="166">
        <v>44768</v>
      </c>
      <c r="E37" s="64">
        <v>32.799999999999997</v>
      </c>
    </row>
    <row r="38" spans="1:5" x14ac:dyDescent="0.25">
      <c r="A38" s="86" t="s">
        <v>168</v>
      </c>
      <c r="B38" s="17" t="s">
        <v>115</v>
      </c>
      <c r="C38" s="93">
        <v>44778</v>
      </c>
      <c r="D38" s="93">
        <v>44787</v>
      </c>
      <c r="E38" s="64">
        <v>16.399999999999999</v>
      </c>
    </row>
    <row r="39" spans="1:5" x14ac:dyDescent="0.25">
      <c r="A39" s="86" t="s">
        <v>169</v>
      </c>
      <c r="B39" s="17" t="s">
        <v>115</v>
      </c>
      <c r="C39" s="93">
        <v>44825</v>
      </c>
      <c r="D39" s="93">
        <v>44826</v>
      </c>
      <c r="E39" s="64">
        <v>38</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H9" sqref="H9"/>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1" t="s">
        <v>98</v>
      </c>
      <c r="H1" s="111"/>
    </row>
    <row r="2" spans="1:8" ht="20.100000000000001" customHeight="1" x14ac:dyDescent="0.25">
      <c r="A2" s="131" t="s">
        <v>32</v>
      </c>
      <c r="B2" s="131"/>
      <c r="C2" s="131"/>
      <c r="D2" s="131"/>
      <c r="E2" s="131"/>
      <c r="F2" s="131"/>
      <c r="G2" s="131"/>
      <c r="H2" s="131"/>
    </row>
    <row r="3" spans="1:8" ht="20.100000000000001" customHeight="1" x14ac:dyDescent="0.25">
      <c r="A3" s="141" t="s">
        <v>124</v>
      </c>
      <c r="B3" s="141"/>
      <c r="C3" s="141"/>
      <c r="D3" s="141"/>
      <c r="E3" s="141"/>
      <c r="F3" s="68" t="str">
        <f>+'2)'!C3</f>
        <v>III квартал</v>
      </c>
      <c r="G3" s="34" t="str">
        <f>'Информация для раскрытия'!C3</f>
        <v>2022 г.</v>
      </c>
      <c r="H3" s="91"/>
    </row>
    <row r="4" spans="1:8" ht="12" customHeight="1" x14ac:dyDescent="0.25">
      <c r="A4" s="91"/>
      <c r="B4" s="91"/>
      <c r="C4" s="91"/>
      <c r="D4" s="91"/>
      <c r="E4" s="91"/>
      <c r="F4" s="91"/>
      <c r="G4" s="91"/>
      <c r="H4" s="91"/>
    </row>
    <row r="5" spans="1:8" x14ac:dyDescent="0.25">
      <c r="A5" s="132" t="s">
        <v>3</v>
      </c>
      <c r="B5" s="132"/>
      <c r="C5" s="132"/>
      <c r="D5" s="132"/>
      <c r="E5" s="132"/>
      <c r="F5" s="132"/>
      <c r="G5" s="132"/>
      <c r="H5" s="132"/>
    </row>
    <row r="6" spans="1:8" ht="90" customHeight="1" x14ac:dyDescent="0.25">
      <c r="A6" s="133" t="s">
        <v>4</v>
      </c>
      <c r="B6" s="133" t="s">
        <v>5</v>
      </c>
      <c r="C6" s="133" t="s">
        <v>6</v>
      </c>
      <c r="D6" s="135" t="s">
        <v>7</v>
      </c>
      <c r="E6" s="136"/>
      <c r="F6" s="137" t="s">
        <v>8</v>
      </c>
      <c r="G6" s="138"/>
      <c r="H6" s="139" t="s">
        <v>9</v>
      </c>
    </row>
    <row r="7" spans="1:8" ht="75.75" customHeight="1" x14ac:dyDescent="0.25">
      <c r="A7" s="134"/>
      <c r="B7" s="134"/>
      <c r="C7" s="134"/>
      <c r="D7" s="35" t="s">
        <v>10</v>
      </c>
      <c r="E7" s="35" t="s">
        <v>11</v>
      </c>
      <c r="F7" s="36" t="s">
        <v>12</v>
      </c>
      <c r="G7" s="36" t="s">
        <v>13</v>
      </c>
      <c r="H7" s="140"/>
    </row>
    <row r="8" spans="1:8" ht="20.100000000000001" customHeight="1" x14ac:dyDescent="0.25">
      <c r="A8" s="37">
        <v>1</v>
      </c>
      <c r="B8" s="37" t="s">
        <v>119</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1" t="s">
        <v>98</v>
      </c>
      <c r="L1" s="111"/>
    </row>
    <row r="2" spans="1:12" ht="19.5" customHeight="1" x14ac:dyDescent="0.25">
      <c r="A2" s="147" t="s">
        <v>95</v>
      </c>
      <c r="B2" s="147"/>
      <c r="C2" s="147"/>
      <c r="D2" s="147"/>
      <c r="E2" s="147"/>
      <c r="F2" s="147"/>
      <c r="G2" s="147"/>
      <c r="H2" s="147"/>
      <c r="I2" s="147"/>
      <c r="J2" s="147"/>
      <c r="K2" s="147"/>
      <c r="L2" s="147"/>
    </row>
    <row r="3" spans="1:12" ht="15" customHeight="1" x14ac:dyDescent="0.25">
      <c r="A3" s="142"/>
      <c r="B3" s="142"/>
      <c r="C3" s="142"/>
      <c r="D3" s="142"/>
      <c r="E3" s="142"/>
      <c r="F3" s="142"/>
      <c r="G3" s="142"/>
      <c r="H3" s="142"/>
      <c r="I3" s="142"/>
      <c r="J3" s="142"/>
      <c r="K3" s="142"/>
      <c r="L3" s="142"/>
    </row>
    <row r="4" spans="1:12" ht="15" customHeight="1" x14ac:dyDescent="0.25">
      <c r="A4" s="148" t="s">
        <v>27</v>
      </c>
      <c r="B4" s="148"/>
      <c r="C4" s="148"/>
      <c r="D4" s="148"/>
      <c r="E4" s="148"/>
      <c r="F4" s="148"/>
      <c r="G4" s="148"/>
      <c r="H4" s="148"/>
      <c r="I4" s="148"/>
      <c r="J4" s="148"/>
      <c r="K4" s="148"/>
      <c r="L4" s="148"/>
    </row>
    <row r="5" spans="1:12" s="32" customFormat="1" ht="15" customHeight="1" x14ac:dyDescent="0.25">
      <c r="A5" s="149" t="s">
        <v>50</v>
      </c>
      <c r="B5" s="149"/>
      <c r="C5" s="149"/>
      <c r="D5" s="149"/>
      <c r="E5" s="149"/>
      <c r="F5" s="149"/>
      <c r="G5" s="149"/>
      <c r="H5" s="149"/>
      <c r="I5" s="149"/>
      <c r="J5" s="149"/>
      <c r="K5" s="149"/>
      <c r="L5" s="149"/>
    </row>
    <row r="6" spans="1:12" ht="96" customHeight="1" x14ac:dyDescent="0.25">
      <c r="A6" s="150" t="s">
        <v>51</v>
      </c>
      <c r="B6" s="150"/>
      <c r="C6" s="150"/>
      <c r="D6" s="150"/>
      <c r="E6" s="150"/>
      <c r="F6" s="150"/>
      <c r="G6" s="150"/>
      <c r="H6" s="150"/>
      <c r="I6" s="150"/>
      <c r="J6" s="150"/>
      <c r="K6" s="150"/>
      <c r="L6" s="150"/>
    </row>
    <row r="7" spans="1:12" ht="30" customHeight="1" x14ac:dyDescent="0.25">
      <c r="A7" s="150" t="s">
        <v>52</v>
      </c>
      <c r="B7" s="150"/>
      <c r="C7" s="150"/>
      <c r="D7" s="150"/>
      <c r="E7" s="150"/>
      <c r="F7" s="150"/>
      <c r="G7" s="150"/>
      <c r="H7" s="150"/>
      <c r="I7" s="150"/>
      <c r="J7" s="150"/>
      <c r="K7" s="150"/>
      <c r="L7" s="150"/>
    </row>
    <row r="8" spans="1:12" ht="30" customHeight="1" x14ac:dyDescent="0.25">
      <c r="A8" s="150" t="s">
        <v>58</v>
      </c>
      <c r="B8" s="150"/>
      <c r="C8" s="150"/>
      <c r="D8" s="150"/>
      <c r="E8" s="150"/>
      <c r="F8" s="150"/>
      <c r="G8" s="150"/>
      <c r="H8" s="150"/>
      <c r="I8" s="150"/>
      <c r="J8" s="150"/>
      <c r="K8" s="150"/>
      <c r="L8" s="150"/>
    </row>
    <row r="9" spans="1:12" ht="15" customHeight="1" x14ac:dyDescent="0.25">
      <c r="A9" s="92"/>
      <c r="B9" s="41"/>
      <c r="C9" s="41"/>
      <c r="D9" s="41"/>
      <c r="E9" s="41"/>
      <c r="F9" s="41"/>
      <c r="G9" s="41"/>
      <c r="H9" s="41"/>
      <c r="I9" s="41"/>
      <c r="J9" s="41"/>
      <c r="K9" s="41"/>
      <c r="L9" s="41"/>
    </row>
    <row r="10" spans="1:12" ht="15" customHeight="1" x14ac:dyDescent="0.25">
      <c r="A10" s="148" t="s">
        <v>28</v>
      </c>
      <c r="B10" s="148"/>
      <c r="C10" s="148"/>
      <c r="D10" s="148"/>
      <c r="E10" s="148"/>
      <c r="F10" s="148"/>
      <c r="G10" s="148"/>
      <c r="H10" s="148"/>
      <c r="I10" s="148"/>
      <c r="J10" s="148"/>
      <c r="K10" s="148"/>
      <c r="L10" s="148"/>
    </row>
    <row r="11" spans="1:12" ht="64.5" customHeight="1" x14ac:dyDescent="0.25">
      <c r="A11" s="143" t="s">
        <v>44</v>
      </c>
      <c r="B11" s="143"/>
      <c r="C11" s="143"/>
      <c r="D11" s="143"/>
      <c r="E11" s="143"/>
      <c r="F11" s="143"/>
      <c r="G11" s="143"/>
      <c r="H11" s="143"/>
      <c r="I11" s="143"/>
      <c r="J11" s="143"/>
      <c r="K11" s="143"/>
      <c r="L11" s="143"/>
    </row>
    <row r="12" spans="1:12" ht="45.75" customHeight="1" x14ac:dyDescent="0.25">
      <c r="A12" s="143" t="s">
        <v>29</v>
      </c>
      <c r="B12" s="143"/>
      <c r="C12" s="143"/>
      <c r="D12" s="143"/>
      <c r="E12" s="143"/>
      <c r="F12" s="143"/>
      <c r="G12" s="143"/>
      <c r="H12" s="143"/>
      <c r="I12" s="143"/>
      <c r="J12" s="143"/>
      <c r="K12" s="143"/>
      <c r="L12" s="143"/>
    </row>
    <row r="13" spans="1:12" ht="18" customHeight="1" x14ac:dyDescent="0.25">
      <c r="A13" s="146" t="s">
        <v>45</v>
      </c>
      <c r="B13" s="146"/>
      <c r="C13" s="146"/>
      <c r="D13" s="146"/>
      <c r="E13" s="146"/>
      <c r="F13" s="146"/>
      <c r="G13" s="146"/>
      <c r="H13" s="146"/>
      <c r="I13" s="146"/>
      <c r="J13" s="146"/>
      <c r="K13" s="146"/>
      <c r="L13" s="146"/>
    </row>
    <row r="14" spans="1:12" ht="48.75" customHeight="1" x14ac:dyDescent="0.25">
      <c r="A14" s="143" t="s">
        <v>46</v>
      </c>
      <c r="B14" s="143"/>
      <c r="C14" s="143"/>
      <c r="D14" s="143"/>
      <c r="E14" s="143"/>
      <c r="F14" s="143"/>
      <c r="G14" s="143"/>
      <c r="H14" s="143"/>
      <c r="I14" s="143"/>
      <c r="J14" s="143"/>
      <c r="K14" s="143"/>
      <c r="L14" s="143"/>
    </row>
    <row r="15" spans="1:12" ht="45" customHeight="1" x14ac:dyDescent="0.25">
      <c r="A15" s="143" t="s">
        <v>47</v>
      </c>
      <c r="B15" s="143"/>
      <c r="C15" s="143"/>
      <c r="D15" s="143"/>
      <c r="E15" s="143"/>
      <c r="F15" s="143"/>
      <c r="G15" s="143"/>
      <c r="H15" s="143"/>
      <c r="I15" s="143"/>
      <c r="J15" s="143"/>
      <c r="K15" s="143"/>
      <c r="L15" s="143"/>
    </row>
    <row r="16" spans="1:12" x14ac:dyDescent="0.25">
      <c r="A16" s="143" t="s">
        <v>48</v>
      </c>
      <c r="B16" s="143"/>
      <c r="C16" s="143"/>
      <c r="D16" s="143"/>
      <c r="E16" s="143"/>
      <c r="F16" s="143"/>
      <c r="G16" s="143"/>
      <c r="H16" s="143"/>
      <c r="I16" s="143"/>
      <c r="J16" s="143"/>
      <c r="K16" s="143"/>
      <c r="L16" s="143"/>
    </row>
    <row r="17" spans="1:13" ht="62.25" customHeight="1" x14ac:dyDescent="0.25">
      <c r="A17" s="144" t="s">
        <v>59</v>
      </c>
      <c r="B17" s="143"/>
      <c r="C17" s="143"/>
      <c r="D17" s="143"/>
      <c r="E17" s="143"/>
      <c r="F17" s="143"/>
      <c r="G17" s="143"/>
      <c r="H17" s="143"/>
      <c r="I17" s="143"/>
      <c r="J17" s="143"/>
      <c r="K17" s="143"/>
      <c r="L17" s="143"/>
    </row>
    <row r="18" spans="1:13" ht="33" customHeight="1" x14ac:dyDescent="0.25">
      <c r="A18" s="143" t="s">
        <v>49</v>
      </c>
      <c r="B18" s="143"/>
      <c r="C18" s="143"/>
      <c r="D18" s="143"/>
      <c r="E18" s="143"/>
      <c r="F18" s="143"/>
      <c r="G18" s="143"/>
      <c r="H18" s="143"/>
      <c r="I18" s="143"/>
      <c r="J18" s="143"/>
      <c r="K18" s="143"/>
      <c r="L18" s="143"/>
    </row>
    <row r="19" spans="1:13" ht="46.5" customHeight="1" x14ac:dyDescent="0.25">
      <c r="A19" s="143" t="s">
        <v>60</v>
      </c>
      <c r="B19" s="143"/>
      <c r="C19" s="143"/>
      <c r="D19" s="143"/>
      <c r="E19" s="143"/>
      <c r="F19" s="143"/>
      <c r="G19" s="143"/>
      <c r="H19" s="143"/>
      <c r="I19" s="143"/>
      <c r="J19" s="143"/>
      <c r="K19" s="143"/>
      <c r="L19" s="143"/>
    </row>
    <row r="20" spans="1:13" ht="15" customHeight="1" x14ac:dyDescent="0.25">
      <c r="A20" s="142"/>
      <c r="B20" s="142"/>
      <c r="C20" s="142"/>
      <c r="D20" s="142"/>
      <c r="E20" s="142"/>
      <c r="F20" s="142"/>
      <c r="G20" s="142"/>
      <c r="H20" s="142"/>
      <c r="I20" s="142"/>
      <c r="J20" s="142"/>
      <c r="K20" s="142"/>
      <c r="L20" s="142"/>
    </row>
    <row r="21" spans="1:13" ht="30" customHeight="1" x14ac:dyDescent="0.25">
      <c r="A21" s="145" t="s">
        <v>104</v>
      </c>
      <c r="B21" s="145"/>
      <c r="C21" s="145"/>
      <c r="D21" s="145"/>
      <c r="E21" s="145"/>
      <c r="F21" s="145"/>
      <c r="G21" s="145"/>
      <c r="H21" s="145"/>
      <c r="I21" s="145"/>
      <c r="J21" s="145"/>
      <c r="K21" s="145"/>
      <c r="L21" s="63" t="s">
        <v>103</v>
      </c>
      <c r="M21" s="63"/>
    </row>
    <row r="23" spans="1:13" ht="30" customHeight="1" x14ac:dyDescent="0.25">
      <c r="A23" s="145" t="s">
        <v>105</v>
      </c>
      <c r="B23" s="145"/>
      <c r="C23" s="145"/>
      <c r="D23" s="145"/>
      <c r="E23" s="145"/>
      <c r="F23" s="145"/>
      <c r="G23" s="145"/>
      <c r="H23" s="145"/>
      <c r="I23" s="145"/>
      <c r="J23" s="145"/>
      <c r="K23" s="145"/>
      <c r="L23" s="63" t="s">
        <v>103</v>
      </c>
      <c r="M23" s="6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1" t="s">
        <v>98</v>
      </c>
      <c r="E1" s="111"/>
    </row>
    <row r="2" spans="1:8" ht="15" customHeight="1" x14ac:dyDescent="0.25">
      <c r="A2" s="131" t="s">
        <v>33</v>
      </c>
      <c r="B2" s="131"/>
      <c r="C2" s="131"/>
      <c r="D2" s="131"/>
      <c r="E2" s="131"/>
      <c r="F2" s="42"/>
      <c r="G2" s="42"/>
      <c r="H2" s="42"/>
    </row>
    <row r="3" spans="1:8" ht="15" customHeight="1" x14ac:dyDescent="0.25">
      <c r="A3" s="141" t="s">
        <v>125</v>
      </c>
      <c r="B3" s="141"/>
      <c r="C3" s="141"/>
      <c r="D3" s="68" t="str">
        <f>'Информация для раскрытия'!B3</f>
        <v>III квартал</v>
      </c>
      <c r="E3" s="34" t="str">
        <f>'3)'!G3</f>
        <v>2022 г.</v>
      </c>
      <c r="F3" s="42"/>
      <c r="G3" s="42"/>
      <c r="H3" s="42"/>
    </row>
    <row r="4" spans="1:8" ht="9.75" customHeight="1" x14ac:dyDescent="0.25">
      <c r="A4" s="75"/>
      <c r="B4" s="75"/>
      <c r="C4" s="75"/>
      <c r="D4" s="60"/>
      <c r="E4" s="34"/>
      <c r="F4" s="42"/>
      <c r="G4" s="42"/>
      <c r="H4" s="42"/>
    </row>
    <row r="5" spans="1:8" ht="16.5" customHeight="1" x14ac:dyDescent="0.25">
      <c r="A5" s="133" t="s">
        <v>4</v>
      </c>
      <c r="B5" s="133" t="s">
        <v>5</v>
      </c>
      <c r="C5" s="133" t="s">
        <v>25</v>
      </c>
      <c r="D5" s="154" t="s">
        <v>30</v>
      </c>
      <c r="E5" s="154"/>
    </row>
    <row r="6" spans="1:8" ht="18" customHeight="1" x14ac:dyDescent="0.25">
      <c r="A6" s="134"/>
      <c r="B6" s="134"/>
      <c r="C6" s="134"/>
      <c r="D6" s="154"/>
      <c r="E6" s="154"/>
    </row>
    <row r="7" spans="1:8" x14ac:dyDescent="0.25">
      <c r="A7" s="43">
        <v>1</v>
      </c>
      <c r="B7" s="44" t="s">
        <v>38</v>
      </c>
      <c r="C7" s="45">
        <f>+C8+C9+C10</f>
        <v>0</v>
      </c>
      <c r="D7" s="152"/>
      <c r="E7" s="152"/>
    </row>
    <row r="8" spans="1:8" x14ac:dyDescent="0.25">
      <c r="A8" s="46" t="s">
        <v>40</v>
      </c>
      <c r="B8" s="47" t="s">
        <v>64</v>
      </c>
      <c r="C8" s="48">
        <v>0</v>
      </c>
      <c r="D8" s="151"/>
      <c r="E8" s="151"/>
    </row>
    <row r="9" spans="1:8" ht="15" customHeight="1" x14ac:dyDescent="0.25">
      <c r="A9" s="46" t="s">
        <v>41</v>
      </c>
      <c r="B9" s="47" t="s">
        <v>43</v>
      </c>
      <c r="C9" s="48">
        <v>0</v>
      </c>
      <c r="D9" s="151"/>
      <c r="E9" s="151"/>
    </row>
    <row r="10" spans="1:8" ht="33" customHeight="1" x14ac:dyDescent="0.25">
      <c r="A10" s="46" t="s">
        <v>42</v>
      </c>
      <c r="B10" s="47" t="s">
        <v>39</v>
      </c>
      <c r="C10" s="48">
        <v>0</v>
      </c>
      <c r="D10" s="151"/>
      <c r="E10" s="151"/>
    </row>
    <row r="11" spans="1:8" x14ac:dyDescent="0.25">
      <c r="A11" s="43">
        <v>2</v>
      </c>
      <c r="B11" s="44" t="s">
        <v>82</v>
      </c>
      <c r="C11" s="45">
        <f>+C12+C13+C14</f>
        <v>0</v>
      </c>
      <c r="D11" s="152"/>
      <c r="E11" s="152"/>
    </row>
    <row r="12" spans="1:8" x14ac:dyDescent="0.25">
      <c r="A12" s="46" t="s">
        <v>61</v>
      </c>
      <c r="B12" s="47" t="s">
        <v>64</v>
      </c>
      <c r="C12" s="48">
        <v>0</v>
      </c>
      <c r="D12" s="151"/>
      <c r="E12" s="151"/>
    </row>
    <row r="13" spans="1:8" ht="15" customHeight="1" x14ac:dyDescent="0.25">
      <c r="A13" s="46" t="s">
        <v>62</v>
      </c>
      <c r="B13" s="47" t="s">
        <v>43</v>
      </c>
      <c r="C13" s="48">
        <v>0</v>
      </c>
      <c r="D13" s="151"/>
      <c r="E13" s="151"/>
    </row>
    <row r="14" spans="1:8" ht="30" customHeight="1" x14ac:dyDescent="0.25">
      <c r="A14" s="46" t="s">
        <v>63</v>
      </c>
      <c r="B14" s="47" t="s">
        <v>39</v>
      </c>
      <c r="C14" s="48">
        <v>0</v>
      </c>
      <c r="D14" s="151"/>
      <c r="E14" s="151"/>
    </row>
    <row r="15" spans="1:8" x14ac:dyDescent="0.25">
      <c r="A15" s="43">
        <v>3</v>
      </c>
      <c r="B15" s="44" t="s">
        <v>78</v>
      </c>
      <c r="C15" s="45">
        <f>+C16+C17+C18</f>
        <v>0</v>
      </c>
      <c r="D15" s="152"/>
      <c r="E15" s="152"/>
    </row>
    <row r="16" spans="1:8" ht="33" customHeight="1" x14ac:dyDescent="0.25">
      <c r="A16" s="46" t="s">
        <v>65</v>
      </c>
      <c r="B16" s="47" t="s">
        <v>64</v>
      </c>
      <c r="C16" s="48">
        <v>0</v>
      </c>
      <c r="D16" s="151"/>
      <c r="E16" s="151"/>
    </row>
    <row r="17" spans="1:5" ht="45.75" customHeight="1" x14ac:dyDescent="0.25">
      <c r="A17" s="46" t="s">
        <v>66</v>
      </c>
      <c r="B17" s="47" t="s">
        <v>43</v>
      </c>
      <c r="C17" s="48">
        <v>0</v>
      </c>
      <c r="D17" s="151"/>
      <c r="E17" s="151"/>
    </row>
    <row r="18" spans="1:5" ht="32.25" customHeight="1" x14ac:dyDescent="0.25">
      <c r="A18" s="46" t="s">
        <v>67</v>
      </c>
      <c r="B18" s="47" t="s">
        <v>39</v>
      </c>
      <c r="C18" s="48">
        <v>0</v>
      </c>
      <c r="D18" s="151"/>
      <c r="E18" s="151"/>
    </row>
    <row r="19" spans="1:5" s="32" customFormat="1" x14ac:dyDescent="0.25">
      <c r="A19" s="43">
        <v>4</v>
      </c>
      <c r="B19" s="44" t="s">
        <v>69</v>
      </c>
      <c r="C19" s="45">
        <f>+C20+C21+C22</f>
        <v>0</v>
      </c>
      <c r="D19" s="152"/>
      <c r="E19" s="152"/>
    </row>
    <row r="20" spans="1:5" ht="15" customHeight="1" x14ac:dyDescent="0.25">
      <c r="A20" s="46" t="s">
        <v>83</v>
      </c>
      <c r="B20" s="47" t="s">
        <v>64</v>
      </c>
      <c r="C20" s="48">
        <v>0</v>
      </c>
      <c r="D20" s="151"/>
      <c r="E20" s="151"/>
    </row>
    <row r="21" spans="1:5" ht="15" customHeight="1" x14ac:dyDescent="0.25">
      <c r="A21" s="46" t="s">
        <v>84</v>
      </c>
      <c r="B21" s="47" t="s">
        <v>43</v>
      </c>
      <c r="C21" s="48">
        <v>0</v>
      </c>
      <c r="D21" s="151"/>
      <c r="E21" s="151"/>
    </row>
    <row r="22" spans="1:5" ht="31.5" customHeight="1" x14ac:dyDescent="0.25">
      <c r="A22" s="46" t="s">
        <v>85</v>
      </c>
      <c r="B22" s="47" t="s">
        <v>39</v>
      </c>
      <c r="C22" s="48">
        <v>0</v>
      </c>
      <c r="D22" s="151"/>
      <c r="E22" s="151"/>
    </row>
    <row r="23" spans="1:5" s="32" customFormat="1" x14ac:dyDescent="0.25">
      <c r="A23" s="43">
        <v>5</v>
      </c>
      <c r="B23" s="44" t="s">
        <v>68</v>
      </c>
      <c r="C23" s="45">
        <f>+C24+C25+C26</f>
        <v>0</v>
      </c>
      <c r="D23" s="152"/>
      <c r="E23" s="152"/>
    </row>
    <row r="24" spans="1:5" ht="15" customHeight="1" x14ac:dyDescent="0.25">
      <c r="A24" s="46" t="s">
        <v>86</v>
      </c>
      <c r="B24" s="47" t="s">
        <v>64</v>
      </c>
      <c r="C24" s="48">
        <v>0</v>
      </c>
      <c r="D24" s="151"/>
      <c r="E24" s="151"/>
    </row>
    <row r="25" spans="1:5" ht="15" customHeight="1" x14ac:dyDescent="0.25">
      <c r="A25" s="46" t="s">
        <v>87</v>
      </c>
      <c r="B25" s="47" t="s">
        <v>43</v>
      </c>
      <c r="C25" s="48">
        <v>0</v>
      </c>
      <c r="D25" s="151"/>
      <c r="E25" s="151"/>
    </row>
    <row r="26" spans="1:5" ht="32.25" customHeight="1" x14ac:dyDescent="0.25">
      <c r="A26" s="46" t="s">
        <v>88</v>
      </c>
      <c r="B26" s="47" t="s">
        <v>39</v>
      </c>
      <c r="C26" s="48">
        <v>0</v>
      </c>
      <c r="D26" s="155"/>
      <c r="E26" s="156"/>
    </row>
    <row r="27" spans="1:5" s="49" customFormat="1" x14ac:dyDescent="0.2">
      <c r="A27" s="153" t="s">
        <v>99</v>
      </c>
      <c r="B27" s="153"/>
      <c r="C27" s="153"/>
      <c r="D27" s="153"/>
      <c r="E27" s="153"/>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1" t="s">
        <v>98</v>
      </c>
      <c r="F1" s="111"/>
    </row>
    <row r="2" spans="1:10" s="12" customFormat="1" ht="20.100000000000001" customHeight="1" x14ac:dyDescent="0.25">
      <c r="A2" s="159" t="s">
        <v>36</v>
      </c>
      <c r="B2" s="159"/>
      <c r="C2" s="159"/>
      <c r="D2" s="159"/>
      <c r="E2" s="159"/>
      <c r="F2" s="159"/>
    </row>
    <row r="3" spans="1:10" s="12" customFormat="1" ht="20.100000000000001" customHeight="1" x14ac:dyDescent="0.25">
      <c r="A3" s="55" t="s">
        <v>37</v>
      </c>
      <c r="B3" s="69" t="str">
        <f>+'5)'!D3</f>
        <v>III квартал</v>
      </c>
      <c r="C3" s="56" t="str">
        <f>+'5)'!$E$3</f>
        <v>2022 г.</v>
      </c>
      <c r="D3" s="57" t="s">
        <v>54</v>
      </c>
      <c r="E3" s="59"/>
      <c r="J3" s="59" t="s">
        <v>54</v>
      </c>
    </row>
    <row r="4" spans="1:10" ht="18" customHeight="1" x14ac:dyDescent="0.25"/>
    <row r="5" spans="1:10" ht="20.100000000000001" customHeight="1" x14ac:dyDescent="0.25">
      <c r="A5" s="50" t="s">
        <v>91</v>
      </c>
      <c r="B5" s="158" t="s">
        <v>56</v>
      </c>
      <c r="C5" s="158" t="s">
        <v>79</v>
      </c>
      <c r="D5" s="158" t="s">
        <v>53</v>
      </c>
      <c r="E5" s="157" t="s">
        <v>106</v>
      </c>
      <c r="F5" s="157" t="s">
        <v>107</v>
      </c>
    </row>
    <row r="6" spans="1:10" ht="20.100000000000001" customHeight="1" x14ac:dyDescent="0.25">
      <c r="A6" s="50" t="s">
        <v>34</v>
      </c>
      <c r="B6" s="158"/>
      <c r="C6" s="158"/>
      <c r="D6" s="158"/>
      <c r="E6" s="158"/>
      <c r="F6" s="158"/>
    </row>
    <row r="7" spans="1:10" ht="20.100000000000001" customHeight="1" x14ac:dyDescent="0.25">
      <c r="A7" s="50" t="s">
        <v>89</v>
      </c>
      <c r="B7" s="158"/>
      <c r="C7" s="158"/>
      <c r="D7" s="158"/>
      <c r="E7" s="158"/>
      <c r="F7" s="158"/>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III квартал_2022 г.</v>
      </c>
      <c r="B10" s="76">
        <v>603044</v>
      </c>
      <c r="C10" s="85">
        <f>D10/B10</f>
        <v>2.5171961249925379</v>
      </c>
      <c r="D10" s="76">
        <v>1517980.02</v>
      </c>
      <c r="E10" s="76">
        <v>303596.01</v>
      </c>
      <c r="F10" s="76">
        <f>D10+E10</f>
        <v>1821576.03</v>
      </c>
    </row>
    <row r="12" spans="1:10" ht="17.25" customHeight="1" x14ac:dyDescent="0.25">
      <c r="A12" s="160" t="s">
        <v>126</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3" sqref="F3"/>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59" t="s">
        <v>108</v>
      </c>
      <c r="B1" s="159"/>
      <c r="C1" s="159"/>
      <c r="D1" s="159"/>
      <c r="E1" s="159"/>
      <c r="F1" s="159"/>
      <c r="G1" s="159"/>
      <c r="H1" s="159"/>
      <c r="I1" s="159"/>
      <c r="J1" s="159"/>
      <c r="K1" s="161" t="s">
        <v>98</v>
      </c>
      <c r="L1" s="161"/>
    </row>
    <row r="2" spans="1:12" s="12" customFormat="1" ht="20.100000000000001" customHeight="1" x14ac:dyDescent="0.25">
      <c r="D2" s="57" t="s">
        <v>54</v>
      </c>
      <c r="E2" s="55" t="s">
        <v>37</v>
      </c>
      <c r="F2" s="69" t="str">
        <f>'Информация для раскрытия'!B3</f>
        <v>III квартал</v>
      </c>
      <c r="G2" s="56" t="str">
        <f>+'5)'!$E$3</f>
        <v>2022 г.</v>
      </c>
      <c r="J2" s="59"/>
    </row>
    <row r="4" spans="1:12" ht="27" customHeight="1" x14ac:dyDescent="0.2">
      <c r="A4" s="162" t="s">
        <v>109</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I23" sqref="I23"/>
    </sheetView>
  </sheetViews>
  <sheetFormatPr defaultRowHeight="12.75" x14ac:dyDescent="0.2"/>
  <cols>
    <col min="1" max="16384" width="9.140625" style="70"/>
  </cols>
  <sheetData>
    <row r="1" spans="1:12" ht="87" customHeight="1" x14ac:dyDescent="0.2">
      <c r="A1" s="163" t="s">
        <v>110</v>
      </c>
      <c r="B1" s="163"/>
      <c r="C1" s="163"/>
      <c r="D1" s="163"/>
      <c r="E1" s="163"/>
      <c r="F1" s="163"/>
      <c r="G1" s="163"/>
      <c r="H1" s="163"/>
      <c r="I1" s="163"/>
      <c r="J1" s="163"/>
      <c r="K1" s="164" t="s">
        <v>98</v>
      </c>
      <c r="L1" s="164"/>
    </row>
    <row r="4" spans="1:12" ht="15.75" x14ac:dyDescent="0.25">
      <c r="A4" s="71" t="s">
        <v>112</v>
      </c>
      <c r="B4" s="72" t="s">
        <v>116</v>
      </c>
      <c r="D4" s="165"/>
      <c r="E4" s="165"/>
    </row>
    <row r="6" spans="1:12" x14ac:dyDescent="0.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up4XnOkKFCywypR99XNQAci7g4+cGB/NlYBhidAj0h0=</DigestValue>
    </Reference>
    <Reference Type="http://www.w3.org/2000/09/xmldsig#Object" URI="#idOfficeObject">
      <DigestMethod Algorithm="urn:ietf:params:xml:ns:cpxmlsec:algorithms:gostr34112012-256"/>
      <DigestValue>5LU33pksl77V9FgldgGPYMiTICh1VCQtrQqbbtVYtC8=</DigestValue>
    </Reference>
    <Reference Type="http://uri.etsi.org/01903#SignedProperties" URI="#idSignedProperties">
      <Transforms>
        <Transform Algorithm="http://www.w3.org/TR/2001/REC-xml-c14n-20010315"/>
      </Transforms>
      <DigestMethod Algorithm="urn:ietf:params:xml:ns:cpxmlsec:algorithms:gostr34112012-256"/>
      <DigestValue>pgu5Jz7QYKZGSfFyYkKmfEvCuq3FdjoSzRLAvt4AS8s=</DigestValue>
    </Reference>
    <Reference Type="http://www.w3.org/2000/09/xmldsig#Object" URI="#idValidSigLnImg">
      <DigestMethod Algorithm="urn:ietf:params:xml:ns:cpxmlsec:algorithms:gostr34112012-256"/>
      <DigestValue>Ow7txw7Yv6juZzy0hzWDNmxADkJhWRmRvrBVejMlfuQ=</DigestValue>
    </Reference>
    <Reference Type="http://www.w3.org/2000/09/xmldsig#Object" URI="#idInvalidSigLnImg">
      <DigestMethod Algorithm="urn:ietf:params:xml:ns:cpxmlsec:algorithms:gostr34112012-256"/>
      <DigestValue>LJF+sTezhbB0UYtkB/tvl4ozUC48+lmYst6wp1PtjEs=</DigestValue>
    </Reference>
  </SignedInfo>
  <SignatureValue>BW/7HqM+fmIHuYfmZYRKGhWcshaqGP6H65mvTWfKSL652y81iJipEgc4RNPWnus3
Ct8vXlUeXiFpOMJZqWiGFg==</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qcnv0tt1GMSoCM4jAsEthmzQPRc=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Gr+Uj17Q+CCRMyXYOGgxHv8TOpo=</DigestValue>
      </Reference>
      <Reference URI="/xl/media/image1.emf?ContentType=image/x-emf">
        <DigestMethod Algorithm="http://www.w3.org/2000/09/xmldsig#sha1"/>
        <DigestValue>jInSeFS74X+sI9oNr/8kTWPDlGg=</DigestValue>
      </Reference>
      <Reference URI="/xl/media/image2.emf?ContentType=image/x-emf">
        <DigestMethod Algorithm="http://www.w3.org/2000/09/xmldsig#sha1"/>
        <DigestValue>k2YWEDpDgDlQ7bREtJzGGkT/VkU=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nLlC3nU8w/p7zroTA0frI6HdmoE=</DigestValue>
      </Reference>
      <Reference URI="/xl/styles.xml?ContentType=application/vnd.openxmlformats-officedocument.spreadsheetml.styles+xml">
        <DigestMethod Algorithm="http://www.w3.org/2000/09/xmldsig#sha1"/>
        <DigestValue>OmDj7ika1S9z/2l6/s3MByVgLRY=</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Qozit8VxDnLuoxPoA9XmvmUK6AQ=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WJLMJFL0ve6N3jyIwlF77wU6NDE=</DigestValue>
      </Reference>
      <Reference URI="/xl/worksheets/sheet2.xml?ContentType=application/vnd.openxmlformats-officedocument.spreadsheetml.worksheet+xml">
        <DigestMethod Algorithm="http://www.w3.org/2000/09/xmldsig#sha1"/>
        <DigestValue>N+Va9uqW0uHi4Ome8E8KXkUIXmg=</DigestValue>
      </Reference>
      <Reference URI="/xl/worksheets/sheet3.xml?ContentType=application/vnd.openxmlformats-officedocument.spreadsheetml.worksheet+xml">
        <DigestMethod Algorithm="http://www.w3.org/2000/09/xmldsig#sha1"/>
        <DigestValue>T2Wff0wXaDQQT5B6SDjEQSO46js=</DigestValue>
      </Reference>
      <Reference URI="/xl/worksheets/sheet4.xml?ContentType=application/vnd.openxmlformats-officedocument.spreadsheetml.worksheet+xml">
        <DigestMethod Algorithm="http://www.w3.org/2000/09/xmldsig#sha1"/>
        <DigestValue>1UEiQa8TwSBNjlwBWLTnFWO/Cr0=</DigestValue>
      </Reference>
      <Reference URI="/xl/worksheets/sheet5.xml?ContentType=application/vnd.openxmlformats-officedocument.spreadsheetml.worksheet+xml">
        <DigestMethod Algorithm="http://www.w3.org/2000/09/xmldsig#sha1"/>
        <DigestValue>jS2Dag5T75onSTDs0+5UySKR07w=</DigestValue>
      </Reference>
      <Reference URI="/xl/worksheets/sheet6.xml?ContentType=application/vnd.openxmlformats-officedocument.spreadsheetml.worksheet+xml">
        <DigestMethod Algorithm="http://www.w3.org/2000/09/xmldsig#sha1"/>
        <DigestValue>jWMxMVeaQ3PEf8cMGA4WLu/08hU=</DigestValue>
      </Reference>
      <Reference URI="/xl/worksheets/sheet7.xml?ContentType=application/vnd.openxmlformats-officedocument.spreadsheetml.worksheet+xml">
        <DigestMethod Algorithm="http://www.w3.org/2000/09/xmldsig#sha1"/>
        <DigestValue>xgRJpcO949JfJKZAIfYqKaN/W18=</DigestValue>
      </Reference>
      <Reference URI="/xl/worksheets/sheet8.xml?ContentType=application/vnd.openxmlformats-officedocument.spreadsheetml.worksheet+xml">
        <DigestMethod Algorithm="http://www.w3.org/2000/09/xmldsig#sha1"/>
        <DigestValue>IDLS0v542x8HWmj/Lgr7PDmuqkg=</DigestValue>
      </Reference>
      <Reference URI="/xl/worksheets/sheet9.xml?ContentType=application/vnd.openxmlformats-officedocument.spreadsheetml.worksheet+xml">
        <DigestMethod Algorithm="http://www.w3.org/2000/09/xmldsig#sha1"/>
        <DigestValue>IhqsUJ7dtYIfEf2YHdo/t0wHmYM=</DigestValue>
      </Reference>
    </Manifest>
    <SignatureProperties>
      <SignatureProperty Id="idSignatureTime" Target="#idPackageSignature">
        <mdssi:SignatureTime xmlns:mdssi="http://schemas.openxmlformats.org/package/2006/digital-signature">
          <mdssi:Format>YYYY-MM-DDThh:mm:ssTZD</mdssi:Format>
          <mdssi:Value>2022-10-17T08:21:09Z</mdssi:Value>
        </mdssi:SignatureTime>
      </SignatureProperty>
    </SignatureProperties>
  </Object>
  <Object Id="idOfficeObject">
    <SignatureProperties>
      <SignatureProperty Id="idOfficeV1Details" Target="#idPackageSignature">
        <SignatureInfoV1 xmlns="http://schemas.microsoft.com/office/2006/digsig">
          <SetupID>{8118AD94-596C-4163-9F88-88F1863935B1}</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2022-10-17T08:21:09Z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p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jL0mAAAAAAAAAAAAAAAAABMAFAAAAAAAMG5G3P4HAABEUhj//gcAACiFFtz+BwAAAAAAAAAAAABEUhj//gcAAAAAAAAAAAAA8AAY//4HAACLmnT8/gcAAAANMQAAAAAASAAAAAAAAADUWUbc/gcAAIBxT9z+BwAA8FtG3AAAAAABAAAAAAAAADBuRtz+BwAAAAAY//4HAAAAAAAAAAAAAAAAAAAAAAAA6/PSdgAAAAAAAAAAAAAAAAAAAAAAAAAA8OvWAwAAAABoviYAAAAAAHALAAAAAAAAAAAAAAAAAAAAAAAAAAAAAAAAAAAAAAAA4L0mAAAAAAA/fRbcZHYACAAAAAAlAAAADAAAAAEAAAAYAAAADAAAAAAAAAISAAAADAAAAAEAAAAeAAAAGAAAAL8AAAAEAAAA9wAAABEAAAAlAAAADAAAAAEAAABUAAAAiAAAAMAAAAAEAAAA9QAAABAAAAABAAAAqwoNQnIcDULAAAAABAAAAAoAAABMAAAAAAAAAAAAAAAAAAAA//////////9gAAAAMQA3AC4AMQAw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FzxJQAAAAAAAAAAAAAAAACw7yUAAAAAAPAAGP/+BwAAsO8lAAAAAAAADTEAAAAAAAAAAAAAAAAAAAAY//4HAADgcpgJAAAAAMjwJQAAAAAAW893/P4HAACggg/c/gcAAEDwJQAAAAAA8OvWAwAAAAAg8iUAAAAAAMBQ1wMAAAAAAAAAAAAAAAAHAAAAAAAAAMBQ1wMAAAAAsPElAAAAAABc8SUAAAAAAOvz0nYAAAAAa1+pdwAAAAAAAAAAAAAAANRZRtz+BwAAAwAAAAAAAABc8SUAAAAAAAcAAAD+BwAAFm5G3P4HAACguuR2AAAAAAAAGP/+BwAAMfj1dm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nPAlAAAAAAAAAAAAAAAAAPD+zgEAAAAA8P7OAQAAAAAAAAAAAAAAAAFOu9v+BwAAAgAAAAAAAAACAAAAAAAAAHBzu9v+BwAAKP/OAQAAAACbz3f8/gcAAIDzzgEAAAAA0MqxCQAAAADw69YDAAAAAHjxJQAAAAAA4P///wAAAAAAAAAAAAAAAAYAAAAAAAAAAgAAAAAAAADw8CUAAAAAAJzwJQAAAAAA6/PSdgAAAAAAAAAAAAAAAPtRGP8AAAAAACexCQAAAADLhovb/gcAAJzwJQAAAAAABgAAAP4HAAAAJ7EJAAAAAKC65HYAAAAA4P///wAAAAAwUxj/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DwQbgeAAAAABMUISIAAAAA+EK4HgAAAAAw723x/gcAAMBBuB4AAAAAT/5z8f4HAAAQQ7geAAAAAHtwb/H+BwAAuDZu8f4HAAABAAAAAAAAABhDuB4AAAAAGN5t8f4HAADwQbgeAAAAAPAucfH+BwAAyDRu8f4HAAABAAAAAAAAAFhCuB4AAAAAEO5t8f4HAAAAAC0AAAAAANu89nYAAAAAMXUmAAAAAAAAAAAAAQAAAP7/////////egxv8QAAAAD4Mm7x/gcAAMxwb/H+BwAAQMbOAQAAAACjGE79/gcAAPBzJgAAAAAAOQc0AAAAAAAAAC0AAAAAANu89nZ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kAAABcAAAAAQAAAKsKDUJyHA1CCgAAAFAAAAANAAAATAAAAAAAAAAAAAAAAAAAAP//////////aAAAAB0ELgASBC4AIAAvBEAEPgRIBDUEPQQ6BD4EoP8IAAAAAwAAAAc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UAEAAAoAAABgAAAA9QAAAGwAAAABAAAAqwoNQnIcDUIKAAAAYAAAACsAAABMAAAAAAAAAAAAAAAAAAAA//////////+kAAAAMgQ1BDQEQwRJBDgEOQQgAE0EOgQ+BD0EPgQ8BDgEQQRCBCAAKAA/BD4EIAA0BD4EMgQuACAAFiEgADAAMQAvADgANgAgAD4EQgQgADAAMQAuAC4ALgD//wYAAAAGAAAABgAAAAUAAAAJAAAABwAAAAcAAAADAAAABQAAAAYAAAAHAAAABwAAAAcAAAAIAAAABwAAAAUAAAAFAAAAAwAAAAMAAAAHAAAABwAAAAMAAAAGAAAABwAAAAYAAAADAAAAAwAAAAwAAAADAAAABgAAAAYAAAAEAAAABgAAAAYAAAADAAAABwAAAAUAAAADAAAABgAAAAYAAAADAAAAAwAAAAM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dAU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MBAAAAAcKDQcKDQcJDQ4WMShFrjFU1TJV1gECBAIDBAECBQoRKyZBowsTMQUAAAAAfqbJd6PIeqDCQFZ4JTd0Lk/HMVPSGy5uFiE4GypVJ0KnHjN9AAABggAAAACcz+7S6ffb7fnC0t1haH0hMm8aLXIuT8ggOIwoRKslP58cK08AAAEAAAAAAMHg9P///////////+bm5k9SXjw/SzBRzTFU0y1NwSAyVzFGXwEBAggACA8mnM/u69/SvI9jt4tgjIR9FBosDBEjMVTUMlXWMVPRKUSeDxk4AAAAGAQAAADT6ff///////+Tk5MjK0krSbkvUcsuT8YVJFoTIFIrSbgtTcEQHEcMAAAAAJzP7vT6/bTa8kRleixHhy1Nwi5PxiQtTnBwcJKSki81SRwtZAgOI2IAAAAAweD02+35gsLqZ5q6Jz1jNEJyOUZ4qamp+/v7////wdPeVnCJAQECCAAAAACv1/Ho8/ubzu6CwuqMudS3u769vb3////////////L5fZymsABAgMAAAAAAK/X8fz9/uLx+snk9uTy+vz9/v///////////////8vl9nKawAECAw4AAAAAotHvtdryxOL1xOL1tdry0+r32+350+r3tdryxOL1pdPvc5rAAQIDxQAAAABpj7ZnjrZqj7Zqj7ZnjrZtkbdukrdtkbdnjrZqj7ZojrZ3rdUCAwTn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Iy9JgAAAAAAAAAAAAAAAAATABQAAAAAADBuRtz+BwAARFIY//4HAAAohRbc/gcAAAAAAAAAAAAARFIY//4HAAAAAAAAAAAAAPAAGP/+BwAAi5p0/P4HAAAADTEAAAAAAEgAAAAAAAAA1FlG3P4HAACAcU/c/gcAAPBbRtwAAAAAAQAAAAAAAAAwbkbc/gcAAAAAGP/+BwAAAAAAAAAAAAAAAAAAAAAAAOvz0nYAAAAAAAAAAAAAAAAAAAAAAAAAAPDr1gMAAAAAaL4mAAAAAABwCwAAAAAAAAAAAAAAAAAAAAAAAAAAAAAAAAAAAAAAAOC9JgAAAAAAP30W3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Bc8SUAAAAAAAAAAAAAAAAAsO8lAAAAAADwABj//gcAALDvJQAAAAAAAA0xAAAAAAAAAAAAAAAAAAAAGP/+BwAA4HKYCQAAAADI8CUAAAAAAFvPd/z+BwAAoIIP3P4HAABA8CUAAAAAAPDr1gMAAAAAIPIlAAAAAADAUNcDAAAAAAAAAAAAAAAABwAAAAAAAADAUNcDAAAAALDxJQAAAAAAXPElAAAAAADr89J2AAAAAGtfqXcAAAAAAAAAAAAAAADUWUbc/gcAAAMAAAAAAAAAXPElAAAAAAAHAAAA/gcAABZuRtz+BwAAoLrkdgAAAAAAABj//gcAADH49XZ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JzwJQAAAAAAAAAAAAAAAADw/s4BAAAAAPD+zgEAAAAAAAAAAAAAAAABTrvb/gcAAAIAAAAAAAAAAgAAAAAAAABwc7vb/gcAACj/zgEAAAAAm893/P4HAACA884BAAAAANDKsQkAAAAA8OvWAwAAAAB48SUAAAAAAOD///8AAAAAAAAAAAAAAAAGAAAAAAAAAAIAAAAAAAAA8PAlAAAAAACc8CUAAAAAAOvz0nYAAAAAAAAAAAAAAAD7URj/AAAAAAAnsQkAAAAAy4aL2/4HAACc8CUAAAAAAAYAAAD+BwAAACexCQAAAACguuR2AAAAAOD///8AAAAAMFMY/2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oIjlAwAAAABPFSHy/////8wAAAAAAAAAZgeC2/4HAABMBAAAAAAAAPD6IwcAAAAAu3ATWvjh2AEAAAAAAAAAABgAAAAAAAAAkQaC2/4HAAABAAAAAAAAAHDTIwcAAAAABAAAAAAAAAAQOskTAAAAAHDTIwcAAAAAvNmT2wAAAAAQOskTAAAAAAAAAAAAAAAAkHMmAAAAAAAAAAAAAAAAABRzJgAAAAAAUHMmAAAAAAAAAAAAAAAAALp0JgAAAAAA8HMmAAAAAAAs/PUJAAAAAMoACAIMAAAA8HMmAAAAAAAMAAAA/v///ycAAAAYAAAAAAAAAAAAAADKAMw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ZAAAAXAAAAAEAAACrCg1CchwNQgoAAABQAAAADQAAAEwAAAAAAAAAAAAAAAAAAAD//////////2gAAAAdBC4AEgQuACAALwRABD4ESAQ1BD0EOgQ+BAAACAAAAAMAAAAH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FABAAAKAAAAYAAAAPUAAABsAAAAAQAAAKsKDUJyHA1CCgAAAGAAAAArAAAATAAAAAAAAAAAAAAAAAAAAP//////////pAAAADIENQQ0BEMESQQ4BDkEIABNBDoEPgQ9BD4EPAQ4BEEEQgQgACgAPwQ+BCAANAQ+BDIELgAgABYhIAAwADEALwA4ADYAIAA+BEIEIAAwADEALgAuAC4A//8GAAAABgAAAAYAAAAFAAAACQAAAAcAAAAHAAAAAwAAAAUAAAAGAAAABwAAAAcAAAAHAAAACAAAAAcAAAAFAAAABQAAAAMAAAADAAAABwAAAAcAAAADAAAABgAAAAcAAAAGAAAAAwAAAAMAAAAMAAAAAwAAAAYAAAAGAAAABAAAAAYAAAAGAAAAAwAAAAcAAAAFAAAAAwAAAAYAAAAGAAAAAwAAAAMAAAAD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2022-10-17T08:21:00Z</dcterms:modified>
</cp:coreProperties>
</file>