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7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  <sheet name="7)" sheetId="10" r:id="rId8"/>
  </sheets>
  <calcPr calcId="125725"/>
</workbook>
</file>

<file path=xl/calcChain.xml><?xml version="1.0" encoding="utf-8"?>
<calcChain xmlns="http://schemas.openxmlformats.org/spreadsheetml/2006/main">
  <c r="C10" i="9"/>
  <c r="C14"/>
  <c r="D9" i="10" l="1"/>
  <c r="C18" i="9" l="1"/>
  <c r="H25" i="1"/>
  <c r="D2" i="3" s="1"/>
  <c r="F1" i="1"/>
  <c r="F15"/>
  <c r="E10"/>
  <c r="C22" i="9"/>
  <c r="C6"/>
  <c r="E41" i="1" l="1"/>
  <c r="F41" s="1"/>
  <c r="E33"/>
  <c r="D10"/>
  <c r="F14"/>
  <c r="F13"/>
  <c r="F12"/>
  <c r="F11"/>
  <c r="F9"/>
  <c r="F8"/>
  <c r="E7"/>
  <c r="E6" s="1"/>
  <c r="J41"/>
  <c r="J33"/>
  <c r="D29" l="1"/>
  <c r="E29"/>
  <c r="E1" l="1"/>
  <c r="I39"/>
  <c r="I40"/>
  <c r="H39"/>
  <c r="H40"/>
  <c r="H38"/>
  <c r="I38"/>
  <c r="G38"/>
  <c r="G41" s="1"/>
  <c r="G3" i="2"/>
  <c r="E2" i="9" s="1"/>
  <c r="D2" i="10" s="1"/>
  <c r="J29" i="1"/>
  <c r="J37" s="1"/>
  <c r="K29"/>
  <c r="K37" s="1"/>
  <c r="E37"/>
  <c r="F37"/>
  <c r="G25"/>
  <c r="C2" i="3" s="1"/>
  <c r="F3" i="2" s="1"/>
  <c r="D2" i="9" s="1"/>
  <c r="C2" i="10" s="1"/>
  <c r="D41" i="1"/>
  <c r="C41"/>
  <c r="B41"/>
  <c r="F40"/>
  <c r="F39"/>
  <c r="F38"/>
  <c r="I33"/>
  <c r="H33"/>
  <c r="G33"/>
  <c r="D33"/>
  <c r="C33"/>
  <c r="B33"/>
  <c r="K32"/>
  <c r="F32"/>
  <c r="K31"/>
  <c r="F31"/>
  <c r="K30"/>
  <c r="F30"/>
  <c r="D7"/>
  <c r="D6" s="1"/>
  <c r="C10"/>
  <c r="B10"/>
  <c r="B7"/>
  <c r="F11" i="2"/>
  <c r="E11"/>
  <c r="B29" i="1" l="1"/>
  <c r="G29" s="1"/>
  <c r="G37" s="1"/>
  <c r="C5"/>
  <c r="C29" s="1"/>
  <c r="B37"/>
  <c r="B9" i="10"/>
  <c r="K38" i="1"/>
  <c r="K39"/>
  <c r="F10"/>
  <c r="B6"/>
  <c r="F7"/>
  <c r="K40"/>
  <c r="I41"/>
  <c r="H41"/>
  <c r="F33"/>
  <c r="K33"/>
  <c r="F6"/>
  <c r="K41" l="1"/>
  <c r="D37"/>
  <c r="I29"/>
  <c r="I37" s="1"/>
  <c r="H29"/>
  <c r="H37" s="1"/>
  <c r="C37"/>
</calcChain>
</file>

<file path=xl/sharedStrings.xml><?xml version="1.0" encoding="utf-8"?>
<sst xmlns="http://schemas.openxmlformats.org/spreadsheetml/2006/main" count="178" uniqueCount="150">
  <si>
    <t>Технологические нарушения в работе электрических сетей 6-110кВ</t>
  </si>
  <si>
    <t>Количество технологических нарушений</t>
  </si>
  <si>
    <t>Недоотпуск э/э, тыс.кВт*ч</t>
  </si>
  <si>
    <t>год</t>
  </si>
  <si>
    <t>Шинная-1</t>
  </si>
  <si>
    <t>Шинная-2</t>
  </si>
  <si>
    <t>«Черемуховская»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</si>
  <si>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</si>
  <si>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</si>
  <si>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</si>
  <si>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</si>
  <si>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</si>
  <si>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</si>
  <si>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</si>
  <si>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</si>
  <si>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</si>
  <si>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</si>
  <si>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</si>
  <si>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</si>
  <si>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</si>
  <si>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</si>
  <si>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</si>
  <si>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Всего</t>
  </si>
  <si>
    <t>Из них:</t>
  </si>
  <si>
    <t>По причине:</t>
  </si>
  <si>
    <t>Территориально: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</si>
  <si>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</si>
  <si>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</si>
  <si>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</si>
  <si>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</si>
  <si>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</si>
  <si>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</si>
  <si>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</si>
  <si>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</si>
  <si>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</si>
  <si>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Процедура технологического присоединения регламентируется следующими нормативными правовыми актами:</t>
  </si>
  <si>
    <t>Мероприятия по технологическому присоединению выполняются в следующем порядке: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</si>
  <si>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</si>
  <si>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</si>
  <si>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</si>
  <si>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Количество</t>
  </si>
  <si>
    <t>ПАО "Омскшина"</t>
  </si>
  <si>
    <t>Итого ПАО "Омскшина"</t>
  </si>
  <si>
    <t>Примечание</t>
  </si>
  <si>
    <t xml:space="preserve">О вводе в ремонт и выводе из ремонта объектов электросетевого хозяйства                                                                                                   </t>
  </si>
  <si>
    <t xml:space="preserve"> ПАО "Омскшина" за</t>
  </si>
  <si>
    <t>ПАО "Омскшина"  за</t>
  </si>
  <si>
    <t xml:space="preserve">Сведения о наличии мощности, свободной для технологического присоединения к электрическим сетям                                          </t>
  </si>
  <si>
    <t xml:space="preserve"> к электрическим сетям ПАО "Омскшина"  за</t>
  </si>
  <si>
    <t xml:space="preserve">Сведения о количестве поданных заявок на технологическое присоединение                                 </t>
  </si>
  <si>
    <t>Номенклатура, Базовая единица измерения</t>
  </si>
  <si>
    <t>По месяцам</t>
  </si>
  <si>
    <t>Электроэнергия_технологические потери, кВт.ч</t>
  </si>
  <si>
    <t>Сведения об объеме и стоимости электрической энергии (мощности), приобретенной в целях компенсации потерь электрической энергии</t>
  </si>
  <si>
    <t>за</t>
  </si>
  <si>
    <t>Подано заявок, в т.ч.:</t>
  </si>
  <si>
    <t xml:space="preserve">- на перераспределение максимальной мощности принадлежащих энергопринимающих устройств в пользу иных лиц
</t>
  </si>
  <si>
    <t>1.1.</t>
  </si>
  <si>
    <t>1.2.</t>
  </si>
  <si>
    <t>1.3.</t>
  </si>
  <si>
    <t>- на увеличение присоединенной максимальной мощности абонента</t>
  </si>
  <si>
    <t>http://tarif.omskportal.ru/Portal/DownloadPage.aspx?type=15&amp;guid=229fa7eb-4099-4f38-a9c7-e037066effe9</t>
  </si>
  <si>
    <t>Бланк заявки на технологическое присоединение к электрическим сетям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</si>
  <si>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</si>
  <si>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</si>
  <si>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</si>
  <si>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</si>
  <si>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</si>
  <si>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</si>
  <si>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</si>
  <si>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</si>
  <si>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</si>
  <si>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Стоимость без НДС, руб.</t>
  </si>
  <si>
    <t>_</t>
  </si>
  <si>
    <t>по границам зон деятельности ПАО "Омскшина"</t>
  </si>
  <si>
    <t xml:space="preserve">Сведения о количестве аварийных ограничений (отключений) за                                                           </t>
  </si>
  <si>
    <t xml:space="preserve">Количество* </t>
  </si>
  <si>
    <t>III квартал</t>
  </si>
  <si>
    <t>Мероприятия по устранению: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</si>
  <si>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</si>
  <si>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</si>
  <si>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</si>
  <si>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>Порядок выполнения мероприятий, связанных с технологическим присоединением к электрическим сетям</t>
  </si>
  <si>
    <t>2.1.</t>
  </si>
  <si>
    <t>2.2.</t>
  </si>
  <si>
    <t>2.3.</t>
  </si>
  <si>
    <t>- на технологическое присоединение</t>
  </si>
  <si>
    <t>3.1.</t>
  </si>
  <si>
    <t>3.2.</t>
  </si>
  <si>
    <t>3.3.</t>
  </si>
  <si>
    <t>Отказано в технологическом присоединении*</t>
  </si>
  <si>
    <t xml:space="preserve">Исполнено заявок на технологическое присоединение </t>
  </si>
  <si>
    <t>по сетям 6/10 кВ</t>
  </si>
  <si>
    <t>по сетям 0.4 кВ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</si>
  <si>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</si>
  <si>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</si>
  <si>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</si>
  <si>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</si>
  <si>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Продолжительность отключения в сетях до 0,4 кВ, час</t>
  </si>
  <si>
    <t>Общая продолжительность отключения в сетях 0,4-110 кВ, час</t>
  </si>
  <si>
    <t>Объем недопоставленной электрической энергии, кВт:</t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</si>
  <si>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                                          "ОБ УТВЕРЖДЕНИИ СТАНДАРТОВ РАСКРЫТИЯ ИНФОРМАЦИИ СУБЪЕКТАМИ ОПТОВОГО                                                           И РОЗНИЧНЫХ РЫНКОВ ЭЛЕКТРИЧЕСКОЙ ЭНЕРГИИ"                                            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 xml:space="preserve"> 
</t>
    </r>
  </si>
  <si>
    <t>Заключено договоров, в т.ч.:</t>
  </si>
  <si>
    <t xml:space="preserve">Цена (тариф) </t>
  </si>
  <si>
    <t>2016 г.</t>
  </si>
  <si>
    <t>IV квартал</t>
  </si>
  <si>
    <t>http://tarif.omskportal.ru/Portal/DownloadPage.aspx?type=15&amp;guid=b215fa07-f314-4c47-8323-3b73fbfd8f91</t>
  </si>
  <si>
    <t xml:space="preserve">Приказ об утверждении ставок за технологическое присоединение к электрическим сетям на 2016 г. </t>
  </si>
  <si>
    <t>Организация не имеет  утвержденной программы в области энергосбережения и повышения энергетической эффективности на 2016 г.</t>
  </si>
  <si>
    <t xml:space="preserve">Приказ об утверждении тарифа на услуги по передаче электроэнергии по электрическим сетям на 2016 г. </t>
  </si>
  <si>
    <t>http://tarif.omskportal.ru/Portal/DownloadPage.aspx?type=15&amp;guid=73b1fe6b-979d-43a4-a6db-1a0110184921</t>
  </si>
  <si>
    <t xml:space="preserve">Сведения о техническом состоянии электрических сетей ПАО «Омскшина» за </t>
  </si>
  <si>
    <t>* - в случае отказа в подключении, приводятся причины, послуживщие основанием для принятия отрицательного решения.</t>
  </si>
  <si>
    <t>(выполненные  собственными структурными подразделениями)</t>
  </si>
  <si>
    <t>Продолжительность прекращений передачи электрической энергии в работе электрических сетей 0,4-110кВ</t>
  </si>
  <si>
    <t>Типовой договор на технологическое присоединение к электросетям</t>
  </si>
  <si>
    <t>Типовой договор на оказание услуг по передаче  электроэнергии по сетям</t>
  </si>
  <si>
    <t>http://tarif.omskportal.ru/Portal/DownloadPage.aspx?type=15&amp;guid=bdc2d458-448a-4b2c-a2f4-ceaa6d8c61f7</t>
  </si>
  <si>
    <t>http://tarif.omskportal.ru/Portal/DownloadPage.aspx?type=15&amp;guid=50278d54-24b9-4891-910e-7937597a085c</t>
  </si>
  <si>
    <t>Аннулировано заявок, в т.ч.:</t>
  </si>
  <si>
    <t>4.1.</t>
  </si>
  <si>
    <t>4.2.</t>
  </si>
  <si>
    <t>4.3.</t>
  </si>
  <si>
    <t>5.1.</t>
  </si>
  <si>
    <t>5.2.</t>
  </si>
  <si>
    <t>5.3.</t>
  </si>
  <si>
    <t xml:space="preserve">ПАО "ОМСКШИНА" раскрывает  информацию за  </t>
  </si>
  <si>
    <t>I квартал</t>
  </si>
  <si>
    <r>
      <t xml:space="preserve">* - ПАО "Омскшина" приобретает электроэнергию для компенсации потерь в сетях на </t>
    </r>
    <r>
      <rPr>
        <b/>
        <sz val="11"/>
        <rFont val="Calibri"/>
        <family val="2"/>
        <charset val="204"/>
        <scheme val="minor"/>
      </rPr>
      <t>оптовом рынке</t>
    </r>
    <r>
      <rPr>
        <sz val="11"/>
        <rFont val="Calibri"/>
        <family val="2"/>
        <charset val="204"/>
        <scheme val="minor"/>
      </rPr>
      <t xml:space="preserve"> электроэнергии (мощности).</t>
    </r>
  </si>
  <si>
    <t>Период</t>
  </si>
  <si>
    <t>Наименование</t>
  </si>
  <si>
    <t>июнь</t>
  </si>
  <si>
    <t xml:space="preserve">Формы документов, доступные для скачивания, размещены на официальном сайте организации </t>
  </si>
  <si>
    <t>http://www.omsktyre.ru/index3.htm</t>
  </si>
  <si>
    <t>ТР I секции 110 кВ в ОРУ-110 кВ ГПП-15</t>
  </si>
  <si>
    <t>чел/ч</t>
  </si>
  <si>
    <t>ТР СР I секции 110 кВ в ОРУ-110 кВ ГПП-15</t>
  </si>
  <si>
    <t>ТР I и II секций 0,4 кВ в РУ-0,4 кВ ТП-33</t>
  </si>
  <si>
    <t>ТР ВМ яч.15 "Вв.1 на ТП-33" в РУ-10 кВ ТП-15</t>
  </si>
  <si>
    <t>ТР тран-ра Т-1 в ОРУ-110 кВ ГПП-15</t>
  </si>
  <si>
    <t>ТР тран-ров Т-1 и Т-2 в РУ-0,4 кВ ТП-33</t>
  </si>
  <si>
    <t>Контрагент, договор</t>
  </si>
  <si>
    <t>Центрэнерго ООО, договор от 01.01.2012 № 01ЭС-12</t>
  </si>
  <si>
    <t>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 (абзацы 14, 15 подпункта "б" пункта 11);</t>
  </si>
  <si>
    <t>5) Информация о наличии и ходе выполнения инвестиционной программы и программы  в области энергосбережения и повышения энергетической эффективности (подпункт "ж" пункта 11);</t>
  </si>
  <si>
    <t>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 (подпункт "м" пункта 11).</t>
  </si>
  <si>
    <t>2) Сведения о вводе в ремонт и выводе из ремонта объектов электросетевого хозяйства (абзац 18 подпункта "б" пункта 11);</t>
  </si>
  <si>
    <t>3) Информация о наличии объема свободной для технологического присоединения потребителей трансформаторной мощности  (абзацы 16, 17 подпункта "б" пункта 11, подпункт "в (1)" пункта 11);</t>
  </si>
  <si>
    <t>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 (подпункты "д", "е", "е (1)" пункта 11);</t>
  </si>
  <si>
    <t>6) Сведения о количестве поданных заявок на технологическое подключение и ходе выполнения работ по технологического присоединения  (подпункт "в" пункта 11);</t>
  </si>
</sst>
</file>

<file path=xl/styles.xml><?xml version="1.0" encoding="utf-8"?>
<styleSheet xmlns="http://schemas.openxmlformats.org/spreadsheetml/2006/main">
  <numFmts count="4">
    <numFmt numFmtId="164" formatCode="#,##0.000"/>
    <numFmt numFmtId="165" formatCode="0.0"/>
    <numFmt numFmtId="166" formatCode="#,##0.0"/>
    <numFmt numFmtId="167" formatCode="#,##0.00000"/>
  </numFmts>
  <fonts count="50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1"/>
      <name val="Calibri"/>
      <family val="2"/>
      <charset val="204"/>
    </font>
    <font>
      <sz val="10"/>
      <color theme="0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u/>
      <sz val="14"/>
      <color rgb="FF3333FF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  <font>
      <b/>
      <i/>
      <sz val="10"/>
      <name val="Arial"/>
      <family val="2"/>
      <charset val="204"/>
    </font>
    <font>
      <b/>
      <sz val="12"/>
      <color theme="0"/>
      <name val="Calibri"/>
      <family val="2"/>
      <charset val="204"/>
      <scheme val="minor"/>
    </font>
    <font>
      <i/>
      <sz val="11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</font>
    <font>
      <b/>
      <i/>
      <sz val="11"/>
      <color theme="0"/>
      <name val="Calibri"/>
      <family val="2"/>
      <charset val="204"/>
    </font>
    <font>
      <sz val="11"/>
      <color theme="0"/>
      <name val="Calibri"/>
      <family val="2"/>
      <charset val="204"/>
    </font>
    <font>
      <sz val="11"/>
      <color theme="0" tint="-0.1499984740745262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ont="0" applyFill="0" applyBorder="0" applyAlignment="0" applyProtection="0">
      <alignment vertical="top"/>
    </xf>
    <xf numFmtId="0" fontId="7" fillId="0" borderId="0"/>
    <xf numFmtId="0" fontId="7" fillId="0" borderId="0"/>
  </cellStyleXfs>
  <cellXfs count="173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5" fillId="0" borderId="0" xfId="0" applyFont="1" applyFill="1" applyBorder="1"/>
    <xf numFmtId="165" fontId="5" fillId="0" borderId="0" xfId="0" applyNumberFormat="1" applyFont="1" applyFill="1" applyBorder="1"/>
    <xf numFmtId="1" fontId="5" fillId="0" borderId="0" xfId="0" applyNumberFormat="1" applyFont="1" applyFill="1" applyBorder="1"/>
    <xf numFmtId="0" fontId="10" fillId="0" borderId="0" xfId="3" applyNumberFormat="1" applyFont="1" applyFill="1" applyBorder="1" applyAlignment="1" applyProtection="1">
      <alignment horizontal="left" vertical="top"/>
    </xf>
    <xf numFmtId="0" fontId="10" fillId="0" borderId="0" xfId="3" applyNumberFormat="1" applyFont="1" applyFill="1" applyBorder="1" applyAlignment="1" applyProtection="1">
      <alignment vertical="top"/>
    </xf>
    <xf numFmtId="0" fontId="8" fillId="0" borderId="1" xfId="3" applyNumberFormat="1" applyFont="1" applyFill="1" applyBorder="1" applyAlignment="1" applyProtection="1">
      <alignment horizontal="center" vertical="top" wrapText="1"/>
    </xf>
    <xf numFmtId="0" fontId="4" fillId="0" borderId="1" xfId="3" applyNumberFormat="1" applyFont="1" applyFill="1" applyBorder="1" applyAlignment="1" applyProtection="1">
      <alignment horizontal="left" vertical="top" wrapText="1"/>
    </xf>
    <xf numFmtId="0" fontId="8" fillId="0" borderId="0" xfId="2" applyFont="1" applyBorder="1" applyAlignment="1">
      <alignment vertical="center" wrapText="1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justify"/>
    </xf>
    <xf numFmtId="0" fontId="15" fillId="0" borderId="0" xfId="0" applyFont="1"/>
    <xf numFmtId="0" fontId="4" fillId="2" borderId="1" xfId="3" applyNumberFormat="1" applyFont="1" applyFill="1" applyBorder="1" applyAlignment="1" applyProtection="1">
      <alignment horizontal="center" vertical="top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4" fillId="0" borderId="1" xfId="3" applyNumberFormat="1" applyFont="1" applyFill="1" applyBorder="1" applyAlignment="1" applyProtection="1">
      <alignment horizontal="center" vertical="top" wrapText="1"/>
    </xf>
    <xf numFmtId="0" fontId="18" fillId="0" borderId="1" xfId="0" applyFont="1" applyBorder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1" xfId="0" applyFont="1" applyBorder="1" applyAlignment="1">
      <alignment wrapText="1"/>
    </xf>
    <xf numFmtId="0" fontId="20" fillId="3" borderId="1" xfId="0" applyFont="1" applyFill="1" applyBorder="1" applyAlignment="1">
      <alignment horizontal="center" wrapText="1"/>
    </xf>
    <xf numFmtId="0" fontId="18" fillId="3" borderId="1" xfId="0" applyFont="1" applyFill="1" applyBorder="1" applyAlignment="1">
      <alignment wrapText="1"/>
    </xf>
    <xf numFmtId="165" fontId="4" fillId="3" borderId="1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4" applyNumberFormat="1" applyFont="1" applyFill="1" applyBorder="1" applyAlignment="1" applyProtection="1">
      <alignment horizontal="center" vertical="center" wrapText="1"/>
    </xf>
    <xf numFmtId="0" fontId="8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vertical="top"/>
    </xf>
    <xf numFmtId="0" fontId="21" fillId="0" borderId="0" xfId="0" applyFont="1"/>
    <xf numFmtId="0" fontId="22" fillId="0" borderId="0" xfId="0" applyFont="1"/>
    <xf numFmtId="0" fontId="24" fillId="0" borderId="0" xfId="0" applyNumberFormat="1" applyFont="1" applyFill="1" applyBorder="1" applyAlignment="1" applyProtection="1">
      <alignment horizontal="justify" vertical="top" wrapText="1"/>
    </xf>
    <xf numFmtId="0" fontId="25" fillId="0" borderId="0" xfId="0" applyFont="1"/>
    <xf numFmtId="0" fontId="23" fillId="0" borderId="0" xfId="0" applyFont="1"/>
    <xf numFmtId="0" fontId="27" fillId="0" borderId="0" xfId="0" applyFont="1"/>
    <xf numFmtId="0" fontId="6" fillId="0" borderId="0" xfId="4" applyFont="1" applyFill="1" applyAlignment="1" applyProtection="1">
      <alignment vertical="center" wrapText="1"/>
      <protection locked="0"/>
    </xf>
    <xf numFmtId="0" fontId="20" fillId="0" borderId="1" xfId="0" applyFont="1" applyBorder="1" applyAlignment="1">
      <alignment horizontal="center" wrapText="1"/>
    </xf>
    <xf numFmtId="0" fontId="6" fillId="0" borderId="0" xfId="2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29" fillId="2" borderId="1" xfId="3" applyNumberFormat="1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wrapText="1"/>
    </xf>
    <xf numFmtId="0" fontId="16" fillId="0" borderId="0" xfId="0" applyFont="1" applyAlignment="1">
      <alignment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4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right"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30" fillId="3" borderId="1" xfId="0" applyFont="1" applyFill="1" applyBorder="1" applyAlignment="1">
      <alignment horizontal="left" vertical="top" wrapText="1"/>
    </xf>
    <xf numFmtId="4" fontId="30" fillId="3" borderId="1" xfId="0" applyNumberFormat="1" applyFont="1" applyFill="1" applyBorder="1" applyAlignment="1">
      <alignment horizontal="right" vertical="top" wrapText="1"/>
    </xf>
    <xf numFmtId="164" fontId="30" fillId="3" borderId="1" xfId="0" applyNumberFormat="1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 indent="1"/>
    </xf>
    <xf numFmtId="4" fontId="2" fillId="4" borderId="1" xfId="0" applyNumberFormat="1" applyFont="1" applyFill="1" applyBorder="1" applyAlignment="1">
      <alignment horizontal="right"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0" fontId="20" fillId="0" borderId="1" xfId="0" applyFont="1" applyBorder="1" applyAlignment="1">
      <alignment horizontal="center" wrapText="1"/>
    </xf>
    <xf numFmtId="0" fontId="14" fillId="0" borderId="0" xfId="1" applyAlignment="1" applyProtection="1"/>
    <xf numFmtId="0" fontId="34" fillId="0" borderId="0" xfId="0" applyFont="1"/>
    <xf numFmtId="0" fontId="1" fillId="4" borderId="1" xfId="0" applyFont="1" applyFill="1" applyBorder="1" applyAlignment="1">
      <alignment horizontal="left" vertical="top" wrapText="1" indent="2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18" fillId="0" borderId="0" xfId="0" applyFont="1" applyAlignment="1">
      <alignment horizontal="left"/>
    </xf>
    <xf numFmtId="0" fontId="20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/>
    </xf>
    <xf numFmtId="0" fontId="38" fillId="0" borderId="0" xfId="0" applyFont="1"/>
    <xf numFmtId="0" fontId="39" fillId="0" borderId="0" xfId="0" applyFont="1" applyAlignment="1">
      <alignment horizontal="right"/>
    </xf>
    <xf numFmtId="0" fontId="39" fillId="0" borderId="0" xfId="0" applyFont="1" applyAlignment="1">
      <alignment horizontal="center"/>
    </xf>
    <xf numFmtId="0" fontId="39" fillId="0" borderId="0" xfId="0" applyFont="1"/>
    <xf numFmtId="0" fontId="16" fillId="0" borderId="0" xfId="0" applyFont="1" applyAlignment="1">
      <alignment horizontal="center" wrapText="1"/>
    </xf>
    <xf numFmtId="0" fontId="8" fillId="0" borderId="1" xfId="3" applyNumberFormat="1" applyFont="1" applyFill="1" applyBorder="1" applyAlignment="1" applyProtection="1">
      <alignment horizontal="left" vertical="top" wrapText="1"/>
    </xf>
    <xf numFmtId="0" fontId="8" fillId="2" borderId="1" xfId="3" applyNumberFormat="1" applyFont="1" applyFill="1" applyBorder="1" applyAlignment="1" applyProtection="1">
      <alignment horizontal="center" vertical="top" wrapText="1"/>
    </xf>
    <xf numFmtId="0" fontId="40" fillId="2" borderId="1" xfId="3" applyNumberFormat="1" applyFont="1" applyFill="1" applyBorder="1" applyAlignment="1" applyProtection="1">
      <alignment horizontal="center" vertical="top" wrapText="1"/>
    </xf>
    <xf numFmtId="0" fontId="35" fillId="0" borderId="1" xfId="3" applyNumberFormat="1" applyFont="1" applyFill="1" applyBorder="1" applyAlignment="1" applyProtection="1">
      <alignment horizontal="left" vertical="top" wrapText="1"/>
    </xf>
    <xf numFmtId="0" fontId="35" fillId="2" borderId="1" xfId="3" applyNumberFormat="1" applyFont="1" applyFill="1" applyBorder="1" applyAlignment="1" applyProtection="1">
      <alignment horizontal="center" vertical="top" wrapText="1"/>
    </xf>
    <xf numFmtId="0" fontId="41" fillId="2" borderId="1" xfId="3" applyNumberFormat="1" applyFont="1" applyFill="1" applyBorder="1" applyAlignment="1" applyProtection="1">
      <alignment horizontal="center" vertical="top" wrapText="1"/>
    </xf>
    <xf numFmtId="0" fontId="35" fillId="0" borderId="1" xfId="3" applyNumberFormat="1" applyFont="1" applyFill="1" applyBorder="1" applyAlignment="1" applyProtection="1">
      <alignment horizontal="center" vertical="top" wrapText="1"/>
    </xf>
    <xf numFmtId="0" fontId="42" fillId="0" borderId="0" xfId="0" applyFont="1"/>
    <xf numFmtId="0" fontId="16" fillId="0" borderId="0" xfId="0" applyFont="1" applyAlignment="1">
      <alignment horizontal="left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left" vertical="top" wrapText="1" indent="2"/>
    </xf>
    <xf numFmtId="167" fontId="2" fillId="4" borderId="1" xfId="0" applyNumberFormat="1" applyFont="1" applyFill="1" applyBorder="1" applyAlignment="1">
      <alignment horizontal="right" vertical="top" wrapText="1"/>
    </xf>
    <xf numFmtId="0" fontId="36" fillId="0" borderId="0" xfId="0" applyFont="1" applyBorder="1" applyAlignment="1">
      <alignment horizontal="left"/>
    </xf>
    <xf numFmtId="0" fontId="43" fillId="0" borderId="0" xfId="0" applyFont="1" applyBorder="1" applyAlignment="1">
      <alignment horizontal="left" vertical="center" wrapText="1"/>
    </xf>
    <xf numFmtId="0" fontId="44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center" vertical="center" wrapText="1"/>
    </xf>
    <xf numFmtId="0" fontId="18" fillId="0" borderId="0" xfId="3" applyNumberFormat="1" applyFont="1" applyFill="1" applyBorder="1" applyAlignment="1" applyProtection="1">
      <alignment vertical="top"/>
    </xf>
    <xf numFmtId="0" fontId="40" fillId="0" borderId="1" xfId="2" applyFont="1" applyFill="1" applyBorder="1" applyAlignment="1"/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center" vertical="center"/>
    </xf>
    <xf numFmtId="14" fontId="4" fillId="0" borderId="1" xfId="2" applyNumberFormat="1" applyFont="1" applyFill="1" applyBorder="1" applyAlignment="1">
      <alignment horizontal="center" vertical="center"/>
    </xf>
    <xf numFmtId="166" fontId="4" fillId="0" borderId="1" xfId="2" applyNumberFormat="1" applyFont="1" applyFill="1" applyBorder="1" applyAlignment="1">
      <alignment horizontal="center" vertical="center"/>
    </xf>
    <xf numFmtId="0" fontId="29" fillId="0" borderId="1" xfId="2" applyFont="1" applyFill="1" applyBorder="1" applyAlignment="1">
      <alignment horizontal="left"/>
    </xf>
    <xf numFmtId="14" fontId="29" fillId="0" borderId="1" xfId="2" applyNumberFormat="1" applyFont="1" applyFill="1" applyBorder="1" applyAlignment="1">
      <alignment horizontal="center" vertical="center"/>
    </xf>
    <xf numFmtId="0" fontId="29" fillId="0" borderId="1" xfId="2" applyFont="1" applyFill="1" applyBorder="1" applyAlignment="1">
      <alignment horizontal="center"/>
    </xf>
    <xf numFmtId="4" fontId="29" fillId="0" borderId="1" xfId="2" applyNumberFormat="1" applyFont="1" applyFill="1" applyBorder="1" applyAlignment="1">
      <alignment horizontal="center"/>
    </xf>
    <xf numFmtId="0" fontId="40" fillId="0" borderId="2" xfId="2" applyFont="1" applyFill="1" applyBorder="1" applyAlignment="1">
      <alignment wrapText="1"/>
    </xf>
    <xf numFmtId="166" fontId="29" fillId="0" borderId="1" xfId="2" applyNumberFormat="1" applyFont="1" applyFill="1" applyBorder="1" applyAlignment="1">
      <alignment horizontal="center" vertical="center"/>
    </xf>
    <xf numFmtId="0" fontId="20" fillId="3" borderId="1" xfId="2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center" vertical="top"/>
    </xf>
    <xf numFmtId="0" fontId="34" fillId="6" borderId="1" xfId="0" applyFont="1" applyFill="1" applyBorder="1" applyAlignment="1">
      <alignment vertical="top" wrapText="1"/>
    </xf>
    <xf numFmtId="0" fontId="34" fillId="6" borderId="1" xfId="0" applyFont="1" applyFill="1" applyBorder="1" applyAlignment="1">
      <alignment horizontal="center"/>
    </xf>
    <xf numFmtId="0" fontId="46" fillId="2" borderId="1" xfId="3" applyNumberFormat="1" applyFont="1" applyFill="1" applyBorder="1" applyAlignment="1" applyProtection="1">
      <alignment horizontal="center" vertical="top" wrapText="1"/>
    </xf>
    <xf numFmtId="0" fontId="47" fillId="2" borderId="1" xfId="3" applyNumberFormat="1" applyFont="1" applyFill="1" applyBorder="1" applyAlignment="1" applyProtection="1">
      <alignment horizontal="center" vertical="top" wrapText="1"/>
    </xf>
    <xf numFmtId="0" fontId="48" fillId="2" borderId="1" xfId="3" applyNumberFormat="1" applyFont="1" applyFill="1" applyBorder="1" applyAlignment="1" applyProtection="1">
      <alignment horizontal="left" vertical="top" wrapText="1"/>
    </xf>
    <xf numFmtId="0" fontId="48" fillId="2" borderId="1" xfId="3" applyNumberFormat="1" applyFont="1" applyFill="1" applyBorder="1" applyAlignment="1" applyProtection="1">
      <alignment horizontal="center" vertical="top" wrapText="1"/>
    </xf>
    <xf numFmtId="0" fontId="47" fillId="0" borderId="1" xfId="3" applyNumberFormat="1" applyFont="1" applyFill="1" applyBorder="1" applyAlignment="1" applyProtection="1">
      <alignment horizontal="center" vertical="top" wrapText="1"/>
    </xf>
    <xf numFmtId="0" fontId="45" fillId="0" borderId="1" xfId="0" applyFont="1" applyBorder="1" applyAlignment="1">
      <alignment wrapText="1"/>
    </xf>
    <xf numFmtId="0" fontId="49" fillId="3" borderId="1" xfId="0" applyFont="1" applyFill="1" applyBorder="1" applyAlignment="1">
      <alignment wrapText="1"/>
    </xf>
    <xf numFmtId="0" fontId="20" fillId="0" borderId="1" xfId="0" applyFont="1" applyBorder="1" applyAlignment="1">
      <alignment horizontal="center" wrapText="1"/>
    </xf>
    <xf numFmtId="0" fontId="40" fillId="0" borderId="2" xfId="2" applyFont="1" applyFill="1" applyBorder="1" applyAlignment="1"/>
    <xf numFmtId="0" fontId="40" fillId="0" borderId="1" xfId="2" applyFont="1" applyFill="1" applyBorder="1" applyAlignment="1">
      <alignment horizontal="left"/>
    </xf>
    <xf numFmtId="0" fontId="18" fillId="0" borderId="1" xfId="3" applyNumberFormat="1" applyFont="1" applyFill="1" applyBorder="1" applyAlignment="1" applyProtection="1">
      <alignment vertical="center"/>
    </xf>
    <xf numFmtId="0" fontId="29" fillId="0" borderId="2" xfId="2" applyFont="1" applyFill="1" applyBorder="1" applyAlignment="1">
      <alignment wrapText="1"/>
    </xf>
    <xf numFmtId="0" fontId="38" fillId="0" borderId="0" xfId="1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11" fillId="0" borderId="2" xfId="3" applyNumberFormat="1" applyFont="1" applyFill="1" applyBorder="1" applyAlignment="1" applyProtection="1">
      <alignment horizontal="left" vertical="top" wrapText="1"/>
    </xf>
    <xf numFmtId="0" fontId="11" fillId="0" borderId="3" xfId="3" applyNumberFormat="1" applyFont="1" applyFill="1" applyBorder="1" applyAlignment="1" applyProtection="1">
      <alignment horizontal="left" vertical="top" wrapText="1"/>
    </xf>
    <xf numFmtId="0" fontId="11" fillId="0" borderId="4" xfId="3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right" wrapText="1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4" fillId="2" borderId="2" xfId="3" applyNumberFormat="1" applyFont="1" applyFill="1" applyBorder="1" applyAlignment="1" applyProtection="1">
      <alignment horizontal="left" vertical="top" wrapText="1"/>
    </xf>
    <xf numFmtId="0" fontId="4" fillId="2" borderId="3" xfId="3" applyNumberFormat="1" applyFont="1" applyFill="1" applyBorder="1" applyAlignment="1" applyProtection="1">
      <alignment horizontal="left" vertical="top" wrapText="1"/>
    </xf>
    <xf numFmtId="0" fontId="4" fillId="2" borderId="4" xfId="3" applyNumberFormat="1" applyFont="1" applyFill="1" applyBorder="1" applyAlignment="1" applyProtection="1">
      <alignment horizontal="left" vertical="top" wrapText="1"/>
    </xf>
    <xf numFmtId="0" fontId="11" fillId="0" borderId="2" xfId="3" applyNumberFormat="1" applyFont="1" applyFill="1" applyBorder="1" applyAlignment="1" applyProtection="1">
      <alignment horizontal="center" vertical="top" wrapText="1"/>
    </xf>
    <xf numFmtId="0" fontId="11" fillId="0" borderId="3" xfId="3" applyNumberFormat="1" applyFont="1" applyFill="1" applyBorder="1" applyAlignment="1" applyProtection="1">
      <alignment horizontal="center" vertical="top" wrapText="1"/>
    </xf>
    <xf numFmtId="0" fontId="11" fillId="0" borderId="4" xfId="3" applyNumberFormat="1" applyFont="1" applyFill="1" applyBorder="1" applyAlignment="1" applyProtection="1">
      <alignment horizontal="center" vertical="top" wrapText="1"/>
    </xf>
    <xf numFmtId="0" fontId="8" fillId="0" borderId="1" xfId="3" applyNumberFormat="1" applyFont="1" applyFill="1" applyBorder="1" applyAlignment="1" applyProtection="1">
      <alignment horizontal="center" vertical="top"/>
    </xf>
    <xf numFmtId="0" fontId="8" fillId="0" borderId="6" xfId="3" applyNumberFormat="1" applyFont="1" applyFill="1" applyBorder="1" applyAlignment="1" applyProtection="1">
      <alignment horizontal="center" vertical="center" wrapText="1"/>
    </xf>
    <xf numFmtId="0" fontId="8" fillId="0" borderId="7" xfId="3" applyNumberFormat="1" applyFont="1" applyFill="1" applyBorder="1" applyAlignment="1" applyProtection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44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8" fillId="0" borderId="5" xfId="4" applyFont="1" applyFill="1" applyBorder="1" applyAlignment="1" applyProtection="1">
      <alignment horizontal="left" vertical="center" wrapText="1"/>
      <protection locked="0"/>
    </xf>
    <xf numFmtId="0" fontId="4" fillId="3" borderId="6" xfId="5" applyFont="1" applyFill="1" applyBorder="1" applyAlignment="1" applyProtection="1">
      <alignment horizontal="center" vertical="center" wrapText="1"/>
      <protection locked="0"/>
    </xf>
    <xf numFmtId="0" fontId="4" fillId="3" borderId="7" xfId="5" applyFont="1" applyFill="1" applyBorder="1" applyAlignment="1" applyProtection="1">
      <alignment horizontal="center" vertical="center" wrapText="1"/>
      <protection locked="0"/>
    </xf>
    <xf numFmtId="0" fontId="4" fillId="3" borderId="2" xfId="5" applyFont="1" applyFill="1" applyBorder="1" applyAlignment="1" applyProtection="1">
      <alignment horizontal="center" vertical="center" wrapText="1"/>
      <protection locked="0"/>
    </xf>
    <xf numFmtId="0" fontId="4" fillId="3" borderId="3" xfId="5" applyFont="1" applyFill="1" applyBorder="1" applyAlignment="1" applyProtection="1">
      <alignment horizontal="center" vertical="center" wrapText="1"/>
      <protection locked="0"/>
    </xf>
    <xf numFmtId="164" fontId="4" fillId="3" borderId="2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4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6" xfId="4" applyNumberFormat="1" applyFont="1" applyFill="1" applyBorder="1" applyAlignment="1" applyProtection="1">
      <alignment horizontal="center" vertical="center" wrapText="1"/>
    </xf>
    <xf numFmtId="164" fontId="4" fillId="3" borderId="7" xfId="4" applyNumberFormat="1" applyFont="1" applyFill="1" applyBorder="1" applyAlignment="1" applyProtection="1">
      <alignment horizontal="center" vertical="center" wrapText="1"/>
    </xf>
    <xf numFmtId="0" fontId="6" fillId="0" borderId="0" xfId="4" applyFont="1" applyFill="1" applyAlignment="1" applyProtection="1">
      <alignment horizontal="right" vertical="center" wrapText="1"/>
      <protection locked="0"/>
    </xf>
    <xf numFmtId="0" fontId="32" fillId="0" borderId="0" xfId="0" applyFont="1" applyAlignment="1">
      <alignment horizontal="justify" vertical="top" wrapText="1"/>
    </xf>
    <xf numFmtId="0" fontId="3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justify"/>
    </xf>
    <xf numFmtId="0" fontId="37" fillId="5" borderId="0" xfId="0" applyFont="1" applyFill="1" applyAlignment="1">
      <alignment horizontal="justify"/>
    </xf>
    <xf numFmtId="0" fontId="35" fillId="0" borderId="0" xfId="1" applyFont="1" applyAlignment="1" applyProtection="1">
      <alignment horizontal="left" wrapText="1"/>
    </xf>
    <xf numFmtId="0" fontId="35" fillId="0" borderId="0" xfId="1" applyFont="1" applyAlignment="1" applyProtection="1">
      <alignment horizontal="left" vertical="top" wrapText="1"/>
    </xf>
    <xf numFmtId="0" fontId="18" fillId="0" borderId="0" xfId="0" applyFont="1" applyAlignment="1">
      <alignment horizontal="justify" vertical="top" wrapText="1"/>
    </xf>
    <xf numFmtId="0" fontId="31" fillId="0" borderId="0" xfId="0" applyFont="1" applyAlignment="1">
      <alignment horizontal="right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28" fillId="0" borderId="0" xfId="0" applyFont="1" applyAlignment="1">
      <alignment horizontal="left" wrapText="1"/>
    </xf>
    <xf numFmtId="0" fontId="8" fillId="3" borderId="6" xfId="5" applyFont="1" applyFill="1" applyBorder="1" applyAlignment="1" applyProtection="1">
      <alignment horizontal="center" vertical="center" wrapText="1"/>
      <protection locked="0"/>
    </xf>
    <xf numFmtId="0" fontId="8" fillId="3" borderId="7" xfId="5" applyFont="1" applyFill="1" applyBorder="1" applyAlignment="1" applyProtection="1">
      <alignment horizontal="center" vertical="center" wrapText="1"/>
      <protection locked="0"/>
    </xf>
    <xf numFmtId="0" fontId="8" fillId="3" borderId="1" xfId="5" applyFont="1" applyFill="1" applyBorder="1" applyAlignment="1" applyProtection="1">
      <alignment horizontal="center" vertical="center" wrapText="1"/>
      <protection locked="0"/>
    </xf>
    <xf numFmtId="0" fontId="34" fillId="6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30" fillId="3" borderId="1" xfId="0" applyFont="1" applyFill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3" xfId="2"/>
    <cellStyle name="Обычный 4 3" xfId="3"/>
    <cellStyle name="Обычный_ГорЭС" xfId="4"/>
    <cellStyle name="Обычный_МЭС" xfId="5"/>
  </cellStyles>
  <dxfs count="0"/>
  <tableStyles count="0" defaultTableStyle="TableStyleMedium9" defaultPivotStyle="PivotStyleLight16"/>
  <colors>
    <mruColors>
      <color rgb="FF3333FF"/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msktyre.ru/index3.htm" TargetMode="External"/><Relationship Id="rId2" Type="http://schemas.openxmlformats.org/officeDocument/2006/relationships/hyperlink" Target="http://tarif.omskportal.ru/Portal/DownloadPage.aspx?type=15&amp;guid=b215fa07-f314-4c47-8323-3b73fbfd8f91" TargetMode="External"/><Relationship Id="rId1" Type="http://schemas.openxmlformats.org/officeDocument/2006/relationships/hyperlink" Target="http://tarif.omskportal.ru/Portal/DownloadPage.aspx?type=15&amp;guid=229fa7eb-4099-4f38-a9c7-e037066effe9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zoomScale="90" zoomScaleNormal="90" workbookViewId="0">
      <selection activeCell="E17" sqref="E17"/>
    </sheetView>
  </sheetViews>
  <sheetFormatPr defaultRowHeight="18.75"/>
  <cols>
    <col min="1" max="1" width="98" style="33" customWidth="1"/>
    <col min="2" max="2" width="15.7109375" style="33" customWidth="1"/>
    <col min="3" max="16384" width="9.140625" style="33"/>
  </cols>
  <sheetData>
    <row r="1" spans="1:4" ht="66" customHeight="1">
      <c r="A1" s="117" t="s">
        <v>101</v>
      </c>
      <c r="B1" s="117"/>
      <c r="C1" s="117"/>
      <c r="D1" s="117"/>
    </row>
    <row r="2" spans="1:4" ht="15.75" customHeight="1">
      <c r="A2" s="32"/>
    </row>
    <row r="3" spans="1:4" s="69" customFormat="1">
      <c r="A3" s="67" t="s">
        <v>126</v>
      </c>
      <c r="B3" s="68" t="s">
        <v>131</v>
      </c>
      <c r="C3" s="69" t="s">
        <v>104</v>
      </c>
    </row>
    <row r="4" spans="1:4" s="15" customFormat="1" ht="15.75" customHeight="1">
      <c r="A4" s="31"/>
    </row>
    <row r="5" spans="1:4" s="66" customFormat="1" ht="74.25" customHeight="1">
      <c r="A5" s="116" t="s">
        <v>143</v>
      </c>
      <c r="B5" s="116"/>
      <c r="C5" s="116"/>
      <c r="D5" s="116"/>
    </row>
    <row r="6" spans="1:4" s="66" customFormat="1" ht="52.5" customHeight="1">
      <c r="A6" s="116" t="s">
        <v>146</v>
      </c>
      <c r="B6" s="116"/>
      <c r="C6" s="116"/>
      <c r="D6" s="116"/>
    </row>
    <row r="7" spans="1:4" s="66" customFormat="1" ht="45.75" customHeight="1">
      <c r="A7" s="116" t="s">
        <v>147</v>
      </c>
      <c r="B7" s="116"/>
      <c r="C7" s="116"/>
      <c r="D7" s="116"/>
    </row>
    <row r="8" spans="1:4" s="66" customFormat="1" ht="45.75" customHeight="1">
      <c r="A8" s="116" t="s">
        <v>148</v>
      </c>
      <c r="B8" s="116"/>
      <c r="C8" s="116"/>
      <c r="D8" s="116"/>
    </row>
    <row r="9" spans="1:4" s="66" customFormat="1" ht="45.75" customHeight="1">
      <c r="A9" s="116" t="s">
        <v>144</v>
      </c>
      <c r="B9" s="116"/>
      <c r="C9" s="116"/>
      <c r="D9" s="116"/>
    </row>
    <row r="10" spans="1:4" s="66" customFormat="1" ht="48.75" customHeight="1">
      <c r="A10" s="116" t="s">
        <v>149</v>
      </c>
      <c r="B10" s="116"/>
      <c r="C10" s="116"/>
      <c r="D10" s="116"/>
    </row>
    <row r="11" spans="1:4" s="66" customFormat="1" ht="63" customHeight="1">
      <c r="A11" s="116" t="s">
        <v>145</v>
      </c>
      <c r="B11" s="116"/>
      <c r="C11" s="116"/>
      <c r="D11" s="116"/>
    </row>
  </sheetData>
  <mergeCells count="8">
    <mergeCell ref="A10:D10"/>
    <mergeCell ref="A11:D11"/>
    <mergeCell ref="A1:D1"/>
    <mergeCell ref="A5:D5"/>
    <mergeCell ref="A6:D6"/>
    <mergeCell ref="A7:D7"/>
    <mergeCell ref="A8:D8"/>
    <mergeCell ref="A9:D9"/>
  </mergeCells>
  <hyperlinks>
    <hyperlink ref="A5" location="'1)'!A1" display="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"/>
    <hyperlink ref="A6" location="'2)'!A1" display="2) Сведения о вводе в ремонт и выводе из ремонта объектов электросетевого хозяйства;"/>
    <hyperlink ref="A7" location="'3)'!A1" display="3) Информация о наличии объема свободной для технологического присоединения потребителей трансформаторной мощности;"/>
    <hyperlink ref="A8" location="'4)'!A1" display="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"/>
    <hyperlink ref="A9" location="'5)'!A1" display="5) Информация о наличии и ходе выполнения инвестиционной программы и программы  в области энергосбережения и повышения энергетической эффективности;"/>
    <hyperlink ref="A10" location="'6)'!A1" display="6) Сведения о количестве поданных заявок на технологическое подключение;"/>
    <hyperlink ref="A11" location="'7)'!A1" display="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1"/>
  <sheetViews>
    <sheetView topLeftCell="A16" zoomScaleNormal="100" workbookViewId="0">
      <selection activeCell="I8" sqref="I8"/>
    </sheetView>
  </sheetViews>
  <sheetFormatPr defaultRowHeight="12.75"/>
  <cols>
    <col min="1" max="1" width="30.28515625" customWidth="1"/>
    <col min="2" max="2" width="12" customWidth="1"/>
    <col min="3" max="3" width="11.85546875" customWidth="1"/>
    <col min="4" max="4" width="14.7109375" customWidth="1"/>
    <col min="5" max="5" width="11.7109375" customWidth="1"/>
    <col min="6" max="6" width="11.85546875" customWidth="1"/>
    <col min="7" max="7" width="11.28515625" customWidth="1"/>
    <col min="8" max="8" width="11.7109375" customWidth="1"/>
    <col min="9" max="9" width="12.42578125" customWidth="1"/>
    <col min="10" max="10" width="12.85546875" customWidth="1"/>
    <col min="11" max="11" width="11.28515625" customWidth="1"/>
  </cols>
  <sheetData>
    <row r="1" spans="1:6" ht="15" customHeight="1">
      <c r="A1" s="118" t="s">
        <v>75</v>
      </c>
      <c r="B1" s="118"/>
      <c r="C1" s="118"/>
      <c r="D1" s="118"/>
      <c r="E1" s="60" t="str">
        <f>+'Информация для раскрытия'!B3</f>
        <v>июнь</v>
      </c>
      <c r="F1" s="80" t="str">
        <f>+'Информация для раскрытия'!C3</f>
        <v>2016 г.</v>
      </c>
    </row>
    <row r="2" spans="1:6" ht="15" customHeight="1">
      <c r="A2" s="124" t="s">
        <v>74</v>
      </c>
      <c r="B2" s="124"/>
      <c r="C2" s="124"/>
      <c r="D2" s="124"/>
      <c r="E2" s="124"/>
      <c r="F2" s="124"/>
    </row>
    <row r="3" spans="1:6">
      <c r="A3" s="7"/>
      <c r="B3" s="7"/>
      <c r="C3" s="7"/>
      <c r="D3" s="7"/>
      <c r="E3" s="7"/>
      <c r="F3" s="8"/>
    </row>
    <row r="4" spans="1:6" ht="15">
      <c r="A4" s="132" t="s">
        <v>130</v>
      </c>
      <c r="B4" s="131" t="s">
        <v>129</v>
      </c>
      <c r="C4" s="131"/>
      <c r="D4" s="131"/>
      <c r="E4" s="131"/>
      <c r="F4" s="131"/>
    </row>
    <row r="5" spans="1:6" ht="15">
      <c r="A5" s="133"/>
      <c r="B5" s="111" t="s">
        <v>127</v>
      </c>
      <c r="C5" s="111" t="str">
        <f>+E1</f>
        <v>июнь</v>
      </c>
      <c r="D5" s="111" t="s">
        <v>77</v>
      </c>
      <c r="E5" s="111" t="s">
        <v>105</v>
      </c>
      <c r="F5" s="9" t="s">
        <v>3</v>
      </c>
    </row>
    <row r="6" spans="1:6" s="58" customFormat="1" ht="15">
      <c r="A6" s="71" t="s">
        <v>22</v>
      </c>
      <c r="B6" s="72">
        <f>+B7</f>
        <v>0</v>
      </c>
      <c r="C6" s="73">
        <v>0</v>
      </c>
      <c r="D6" s="104">
        <f t="shared" ref="D6" si="0">+D7</f>
        <v>0</v>
      </c>
      <c r="E6" s="104">
        <f>+E7</f>
        <v>0</v>
      </c>
      <c r="F6" s="9">
        <f>SUM(B6:E6)</f>
        <v>0</v>
      </c>
    </row>
    <row r="7" spans="1:6" s="78" customFormat="1" ht="15">
      <c r="A7" s="74" t="s">
        <v>23</v>
      </c>
      <c r="B7" s="75">
        <f>+B8+B9</f>
        <v>0</v>
      </c>
      <c r="C7" s="76">
        <v>0</v>
      </c>
      <c r="D7" s="105">
        <f t="shared" ref="D7" si="1">+D8+D9</f>
        <v>0</v>
      </c>
      <c r="E7" s="105">
        <f>+E8+E9</f>
        <v>0</v>
      </c>
      <c r="F7" s="77">
        <f>SUM(B7:E7)</f>
        <v>0</v>
      </c>
    </row>
    <row r="8" spans="1:6" ht="18" customHeight="1">
      <c r="A8" s="10" t="s">
        <v>92</v>
      </c>
      <c r="B8" s="16"/>
      <c r="C8" s="41"/>
      <c r="D8" s="106"/>
      <c r="E8" s="107"/>
      <c r="F8" s="18">
        <f t="shared" ref="F8:F14" si="2">SUM(B8:E8)</f>
        <v>0</v>
      </c>
    </row>
    <row r="9" spans="1:6" ht="15.75" customHeight="1">
      <c r="A9" s="10" t="s">
        <v>93</v>
      </c>
      <c r="B9" s="16"/>
      <c r="C9" s="41"/>
      <c r="D9" s="106"/>
      <c r="E9" s="107"/>
      <c r="F9" s="18">
        <f t="shared" si="2"/>
        <v>0</v>
      </c>
    </row>
    <row r="10" spans="1:6" s="78" customFormat="1" ht="15" customHeight="1">
      <c r="A10" s="74" t="s">
        <v>24</v>
      </c>
      <c r="B10" s="75">
        <f>SUM(B11:B14)</f>
        <v>0</v>
      </c>
      <c r="C10" s="76">
        <f t="shared" ref="C10" si="3">SUM(C11:C14)</f>
        <v>0</v>
      </c>
      <c r="D10" s="105">
        <f>SUM(D11:D14)</f>
        <v>0</v>
      </c>
      <c r="E10" s="105">
        <f>SUM(E11:E14)</f>
        <v>0</v>
      </c>
      <c r="F10" s="77">
        <f t="shared" si="2"/>
        <v>0</v>
      </c>
    </row>
    <row r="11" spans="1:6" ht="18.75" customHeight="1">
      <c r="A11" s="10" t="s">
        <v>94</v>
      </c>
      <c r="B11" s="16"/>
      <c r="C11" s="41"/>
      <c r="D11" s="106"/>
      <c r="E11" s="107"/>
      <c r="F11" s="18">
        <f t="shared" si="2"/>
        <v>0</v>
      </c>
    </row>
    <row r="12" spans="1:6" ht="20.25" customHeight="1">
      <c r="A12" s="10" t="s">
        <v>95</v>
      </c>
      <c r="B12" s="16"/>
      <c r="C12" s="41"/>
      <c r="D12" s="106"/>
      <c r="E12" s="107"/>
      <c r="F12" s="18">
        <f t="shared" si="2"/>
        <v>0</v>
      </c>
    </row>
    <row r="13" spans="1:6" ht="36" customHeight="1">
      <c r="A13" s="10" t="s">
        <v>96</v>
      </c>
      <c r="B13" s="16"/>
      <c r="C13" s="41"/>
      <c r="D13" s="106"/>
      <c r="E13" s="107"/>
      <c r="F13" s="18">
        <f t="shared" si="2"/>
        <v>0</v>
      </c>
    </row>
    <row r="14" spans="1:6" ht="15">
      <c r="A14" s="10" t="s">
        <v>97</v>
      </c>
      <c r="B14" s="16"/>
      <c r="C14" s="16"/>
      <c r="D14" s="107"/>
      <c r="E14" s="107"/>
      <c r="F14" s="18">
        <f t="shared" si="2"/>
        <v>0</v>
      </c>
    </row>
    <row r="15" spans="1:6" s="78" customFormat="1" ht="31.5" customHeight="1">
      <c r="A15" s="74" t="s">
        <v>100</v>
      </c>
      <c r="B15" s="75">
        <v>0</v>
      </c>
      <c r="C15" s="75">
        <v>0</v>
      </c>
      <c r="D15" s="105">
        <v>0</v>
      </c>
      <c r="E15" s="108">
        <v>0</v>
      </c>
      <c r="F15" s="75">
        <f>SUM(B15:E15)</f>
        <v>0</v>
      </c>
    </row>
    <row r="16" spans="1:6" s="78" customFormat="1" ht="19.5" customHeight="1">
      <c r="A16" s="74" t="s">
        <v>25</v>
      </c>
      <c r="B16" s="128"/>
      <c r="C16" s="129"/>
      <c r="D16" s="129"/>
      <c r="E16" s="129"/>
      <c r="F16" s="130"/>
    </row>
    <row r="17" spans="1:11" ht="15">
      <c r="A17" s="10"/>
      <c r="B17" s="119"/>
      <c r="C17" s="120"/>
      <c r="D17" s="120"/>
      <c r="E17" s="120"/>
      <c r="F17" s="121"/>
    </row>
    <row r="18" spans="1:11" ht="15">
      <c r="A18" s="10"/>
      <c r="B18" s="119"/>
      <c r="C18" s="120"/>
      <c r="D18" s="120"/>
      <c r="E18" s="120"/>
      <c r="F18" s="121"/>
    </row>
    <row r="19" spans="1:11" ht="15">
      <c r="A19" s="10" t="s">
        <v>78</v>
      </c>
      <c r="B19" s="119"/>
      <c r="C19" s="120"/>
      <c r="D19" s="120"/>
      <c r="E19" s="120"/>
      <c r="F19" s="121"/>
    </row>
    <row r="20" spans="1:11" ht="15">
      <c r="A20" s="10"/>
      <c r="B20" s="125"/>
      <c r="C20" s="126"/>
      <c r="D20" s="126"/>
      <c r="E20" s="126"/>
      <c r="F20" s="127"/>
    </row>
    <row r="21" spans="1:11" ht="15">
      <c r="A21" s="10"/>
      <c r="B21" s="125"/>
      <c r="C21" s="126"/>
      <c r="D21" s="126"/>
      <c r="E21" s="126"/>
      <c r="F21" s="127"/>
    </row>
    <row r="22" spans="1:11">
      <c r="A22" s="7"/>
      <c r="B22" s="7"/>
      <c r="C22" s="7"/>
      <c r="D22" s="7"/>
      <c r="E22" s="7"/>
      <c r="F22" s="8"/>
    </row>
    <row r="23" spans="1:11" s="30" customFormat="1" ht="15">
      <c r="A23" s="27"/>
      <c r="B23" s="28"/>
      <c r="C23" s="28"/>
      <c r="D23" s="28"/>
      <c r="E23" s="28"/>
      <c r="F23" s="29"/>
    </row>
    <row r="25" spans="1:11" s="20" customFormat="1" ht="15.75" customHeight="1">
      <c r="A25" s="123" t="s">
        <v>111</v>
      </c>
      <c r="B25" s="123"/>
      <c r="C25" s="123"/>
      <c r="D25" s="123"/>
      <c r="E25" s="123"/>
      <c r="F25" s="123"/>
      <c r="G25" s="70" t="str">
        <f>+'Информация для раскрытия'!B3</f>
        <v>июнь</v>
      </c>
      <c r="H25" s="79" t="str">
        <f>+'Информация для раскрытия'!C3</f>
        <v>2016 г.</v>
      </c>
      <c r="J25" s="43"/>
      <c r="K25" s="43"/>
    </row>
    <row r="26" spans="1:11" s="20" customFormat="1" ht="15"/>
    <row r="27" spans="1:11" s="20" customFormat="1" ht="15">
      <c r="A27" s="122" t="s">
        <v>0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</row>
    <row r="28" spans="1:11" s="20" customFormat="1" ht="15">
      <c r="A28" s="134" t="s">
        <v>41</v>
      </c>
      <c r="B28" s="136" t="s">
        <v>1</v>
      </c>
      <c r="C28" s="137"/>
      <c r="D28" s="137"/>
      <c r="E28" s="137"/>
      <c r="F28" s="138"/>
      <c r="G28" s="136" t="s">
        <v>2</v>
      </c>
      <c r="H28" s="137"/>
      <c r="I28" s="137"/>
      <c r="J28" s="137"/>
      <c r="K28" s="138"/>
    </row>
    <row r="29" spans="1:11" s="20" customFormat="1" ht="18" customHeight="1">
      <c r="A29" s="135"/>
      <c r="B29" s="56" t="str">
        <f>+B5</f>
        <v>I квартал</v>
      </c>
      <c r="C29" s="62" t="str">
        <f t="shared" ref="C29:E29" si="4">+C5</f>
        <v>июнь</v>
      </c>
      <c r="D29" s="62" t="str">
        <f t="shared" si="4"/>
        <v>III квартал</v>
      </c>
      <c r="E29" s="62" t="str">
        <f t="shared" si="4"/>
        <v>IV квартал</v>
      </c>
      <c r="F29" s="37" t="s">
        <v>3</v>
      </c>
      <c r="G29" s="37" t="str">
        <f>+B29</f>
        <v>I квартал</v>
      </c>
      <c r="H29" s="37" t="str">
        <f>+C29</f>
        <v>июнь</v>
      </c>
      <c r="I29" s="37" t="str">
        <f>+D29</f>
        <v>III квартал</v>
      </c>
      <c r="J29" s="39" t="str">
        <f>+E29</f>
        <v>IV квартал</v>
      </c>
      <c r="K29" s="39" t="str">
        <f t="shared" ref="K29" si="5">+F29</f>
        <v>год</v>
      </c>
    </row>
    <row r="30" spans="1:11" s="20" customFormat="1" ht="18.75" customHeight="1">
      <c r="A30" s="19" t="s">
        <v>4</v>
      </c>
      <c r="B30" s="22">
        <v>0</v>
      </c>
      <c r="C30" s="42">
        <v>0</v>
      </c>
      <c r="D30" s="109">
        <v>0</v>
      </c>
      <c r="E30" s="109">
        <v>0</v>
      </c>
      <c r="F30" s="22">
        <f>SUM(B30:E30)</f>
        <v>0</v>
      </c>
      <c r="G30" s="22">
        <v>0</v>
      </c>
      <c r="H30" s="22">
        <v>0</v>
      </c>
      <c r="I30" s="109">
        <v>0</v>
      </c>
      <c r="J30" s="109">
        <v>0</v>
      </c>
      <c r="K30" s="22">
        <f>SUM(G30:J30)</f>
        <v>0</v>
      </c>
    </row>
    <row r="31" spans="1:11" s="20" customFormat="1" ht="18.75" customHeight="1">
      <c r="A31" s="19" t="s">
        <v>5</v>
      </c>
      <c r="B31" s="22">
        <v>0</v>
      </c>
      <c r="C31" s="42">
        <v>0</v>
      </c>
      <c r="D31" s="109">
        <v>0</v>
      </c>
      <c r="E31" s="109">
        <v>0</v>
      </c>
      <c r="F31" s="22">
        <f>SUM(B31:E31)</f>
        <v>0</v>
      </c>
      <c r="G31" s="22">
        <v>0</v>
      </c>
      <c r="H31" s="22">
        <v>0</v>
      </c>
      <c r="I31" s="109">
        <v>0</v>
      </c>
      <c r="J31" s="109">
        <v>0</v>
      </c>
      <c r="K31" s="22">
        <f>SUM(G31:J31)</f>
        <v>0</v>
      </c>
    </row>
    <row r="32" spans="1:11" s="20" customFormat="1" ht="15" customHeight="1">
      <c r="A32" s="19" t="s">
        <v>6</v>
      </c>
      <c r="B32" s="22">
        <v>0</v>
      </c>
      <c r="C32" s="42">
        <v>0</v>
      </c>
      <c r="D32" s="109">
        <v>0</v>
      </c>
      <c r="E32" s="109">
        <v>0</v>
      </c>
      <c r="F32" s="22">
        <f>SUM(B32:E32)</f>
        <v>0</v>
      </c>
      <c r="G32" s="22">
        <v>0</v>
      </c>
      <c r="H32" s="22">
        <v>0</v>
      </c>
      <c r="I32" s="109">
        <v>0</v>
      </c>
      <c r="J32" s="109">
        <v>0</v>
      </c>
      <c r="K32" s="22">
        <f>SUM(G32:J32)</f>
        <v>0</v>
      </c>
    </row>
    <row r="33" spans="1:11" s="20" customFormat="1" ht="15">
      <c r="A33" s="23" t="s">
        <v>42</v>
      </c>
      <c r="B33" s="24">
        <f>SUM(B30:B32)</f>
        <v>0</v>
      </c>
      <c r="C33" s="24">
        <f>SUM(C30:C32)</f>
        <v>0</v>
      </c>
      <c r="D33" s="110">
        <f>SUM(D30:D32)</f>
        <v>0</v>
      </c>
      <c r="E33" s="110">
        <f>SUM(E30:E32)</f>
        <v>0</v>
      </c>
      <c r="F33" s="24">
        <f>SUM(B33:E33)</f>
        <v>0</v>
      </c>
      <c r="G33" s="24">
        <f>SUM(G30:G32)</f>
        <v>0</v>
      </c>
      <c r="H33" s="24">
        <f>SUM(H30:H32)</f>
        <v>0</v>
      </c>
      <c r="I33" s="110">
        <f>SUM(I30:I32)</f>
        <v>0</v>
      </c>
      <c r="J33" s="110">
        <f>SUM(J30:J32)</f>
        <v>0</v>
      </c>
      <c r="K33" s="24">
        <f>SUM(G33:J33)</f>
        <v>0</v>
      </c>
    </row>
    <row r="34" spans="1:11" s="20" customFormat="1" ht="1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s="20" customFormat="1" ht="19.5" customHeight="1">
      <c r="A35" s="139" t="s">
        <v>114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</row>
    <row r="36" spans="1:11" s="20" customFormat="1" ht="15">
      <c r="A36" s="134" t="s">
        <v>41</v>
      </c>
      <c r="B36" s="140" t="s">
        <v>98</v>
      </c>
      <c r="C36" s="140"/>
      <c r="D36" s="140"/>
      <c r="E36" s="140"/>
      <c r="F36" s="140"/>
      <c r="G36" s="140" t="s">
        <v>99</v>
      </c>
      <c r="H36" s="140"/>
      <c r="I36" s="140"/>
      <c r="J36" s="140"/>
      <c r="K36" s="140"/>
    </row>
    <row r="37" spans="1:11" s="20" customFormat="1" ht="15">
      <c r="A37" s="135"/>
      <c r="B37" s="37" t="str">
        <f>+B29</f>
        <v>I квартал</v>
      </c>
      <c r="C37" s="39" t="str">
        <f t="shared" ref="C37:K37" si="6">+C29</f>
        <v>июнь</v>
      </c>
      <c r="D37" s="39" t="str">
        <f t="shared" si="6"/>
        <v>III квартал</v>
      </c>
      <c r="E37" s="39" t="str">
        <f t="shared" si="6"/>
        <v>IV квартал</v>
      </c>
      <c r="F37" s="39" t="str">
        <f t="shared" si="6"/>
        <v>год</v>
      </c>
      <c r="G37" s="39" t="str">
        <f t="shared" si="6"/>
        <v>I квартал</v>
      </c>
      <c r="H37" s="39" t="str">
        <f t="shared" si="6"/>
        <v>июнь</v>
      </c>
      <c r="I37" s="39" t="str">
        <f t="shared" si="6"/>
        <v>III квартал</v>
      </c>
      <c r="J37" s="39" t="str">
        <f t="shared" si="6"/>
        <v>IV квартал</v>
      </c>
      <c r="K37" s="39" t="str">
        <f t="shared" si="6"/>
        <v>год</v>
      </c>
    </row>
    <row r="38" spans="1:11" s="20" customFormat="1" ht="15">
      <c r="A38" s="19" t="s">
        <v>4</v>
      </c>
      <c r="B38" s="22">
        <v>0</v>
      </c>
      <c r="C38" s="22">
        <v>0</v>
      </c>
      <c r="D38" s="109">
        <v>0</v>
      </c>
      <c r="E38" s="109">
        <v>0</v>
      </c>
      <c r="F38" s="22">
        <f>SUM(B38:E38)</f>
        <v>0</v>
      </c>
      <c r="G38" s="22">
        <f>+G30</f>
        <v>0</v>
      </c>
      <c r="H38" s="22">
        <f t="shared" ref="H38:I38" si="7">+H30</f>
        <v>0</v>
      </c>
      <c r="I38" s="109">
        <f t="shared" si="7"/>
        <v>0</v>
      </c>
      <c r="J38" s="109">
        <v>0</v>
      </c>
      <c r="K38" s="22">
        <f>SUM(G38:J38)</f>
        <v>0</v>
      </c>
    </row>
    <row r="39" spans="1:11" s="20" customFormat="1" ht="15">
      <c r="A39" s="19" t="s">
        <v>5</v>
      </c>
      <c r="B39" s="22">
        <v>0</v>
      </c>
      <c r="C39" s="22">
        <v>0</v>
      </c>
      <c r="D39" s="109">
        <v>0</v>
      </c>
      <c r="E39" s="109">
        <v>0</v>
      </c>
      <c r="F39" s="22">
        <f>SUM(B39:E39)</f>
        <v>0</v>
      </c>
      <c r="G39" s="22">
        <v>0</v>
      </c>
      <c r="H39" s="22">
        <f t="shared" ref="H39:I39" si="8">+H31</f>
        <v>0</v>
      </c>
      <c r="I39" s="109">
        <f t="shared" si="8"/>
        <v>0</v>
      </c>
      <c r="J39" s="109">
        <v>0</v>
      </c>
      <c r="K39" s="22">
        <f>SUM(G39:J39)</f>
        <v>0</v>
      </c>
    </row>
    <row r="40" spans="1:11" s="20" customFormat="1" ht="15">
      <c r="A40" s="19" t="s">
        <v>6</v>
      </c>
      <c r="B40" s="22">
        <v>0</v>
      </c>
      <c r="C40" s="22">
        <v>0</v>
      </c>
      <c r="D40" s="109">
        <v>0</v>
      </c>
      <c r="E40" s="109">
        <v>0</v>
      </c>
      <c r="F40" s="22">
        <f>SUM(B40:E40)</f>
        <v>0</v>
      </c>
      <c r="G40" s="22">
        <v>0</v>
      </c>
      <c r="H40" s="22">
        <f t="shared" ref="H40:I40" si="9">+H32</f>
        <v>0</v>
      </c>
      <c r="I40" s="109">
        <f t="shared" si="9"/>
        <v>0</v>
      </c>
      <c r="J40" s="109">
        <v>0</v>
      </c>
      <c r="K40" s="22">
        <f>SUM(G40:J40)</f>
        <v>0</v>
      </c>
    </row>
    <row r="41" spans="1:11" s="20" customFormat="1" ht="15">
      <c r="A41" s="23" t="s">
        <v>42</v>
      </c>
      <c r="B41" s="24">
        <f>SUM(B38:B40)</f>
        <v>0</v>
      </c>
      <c r="C41" s="24">
        <f>SUM(C38:C40)</f>
        <v>0</v>
      </c>
      <c r="D41" s="110">
        <f>SUM(D38:D40)</f>
        <v>0</v>
      </c>
      <c r="E41" s="110">
        <f>SUM(E38:E40)</f>
        <v>0</v>
      </c>
      <c r="F41" s="24">
        <f>SUM(B41:E41)</f>
        <v>0</v>
      </c>
      <c r="G41" s="24">
        <f>SUM(G38:G40)</f>
        <v>0</v>
      </c>
      <c r="H41" s="24">
        <f>SUM(H38:H40)</f>
        <v>0</v>
      </c>
      <c r="I41" s="110">
        <f>SUM(I38:I40)</f>
        <v>0</v>
      </c>
      <c r="J41" s="110">
        <f>SUM(J38:J40)</f>
        <v>0</v>
      </c>
      <c r="K41" s="24">
        <f>SUM(G41:J41)</f>
        <v>0</v>
      </c>
    </row>
  </sheetData>
  <mergeCells count="19">
    <mergeCell ref="A28:A29"/>
    <mergeCell ref="B28:F28"/>
    <mergeCell ref="G28:K28"/>
    <mergeCell ref="A35:K35"/>
    <mergeCell ref="A36:A37"/>
    <mergeCell ref="B36:F36"/>
    <mergeCell ref="G36:K36"/>
    <mergeCell ref="A1:D1"/>
    <mergeCell ref="B19:F19"/>
    <mergeCell ref="A27:K27"/>
    <mergeCell ref="A25:F25"/>
    <mergeCell ref="A2:F2"/>
    <mergeCell ref="B20:F20"/>
    <mergeCell ref="B21:F21"/>
    <mergeCell ref="B17:F17"/>
    <mergeCell ref="B18:F18"/>
    <mergeCell ref="B16:F16"/>
    <mergeCell ref="B4:F4"/>
    <mergeCell ref="A4:A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A24" sqref="A24"/>
    </sheetView>
  </sheetViews>
  <sheetFormatPr defaultRowHeight="15"/>
  <cols>
    <col min="1" max="1" width="45.5703125" style="20" customWidth="1"/>
    <col min="2" max="2" width="12.85546875" style="20" customWidth="1"/>
    <col min="3" max="3" width="13.42578125" style="20" customWidth="1"/>
    <col min="4" max="4" width="15" style="20" customWidth="1"/>
    <col min="5" max="16384" width="9.140625" style="20"/>
  </cols>
  <sheetData>
    <row r="1" spans="1:6" customFormat="1" ht="20.100000000000001" customHeight="1">
      <c r="A1" s="141" t="s">
        <v>44</v>
      </c>
      <c r="B1" s="141"/>
      <c r="C1" s="141"/>
      <c r="D1" s="141"/>
      <c r="E1" s="141"/>
      <c r="F1" s="11"/>
    </row>
    <row r="2" spans="1:6" customFormat="1" ht="20.100000000000001" customHeight="1">
      <c r="A2" s="143" t="s">
        <v>45</v>
      </c>
      <c r="B2" s="143"/>
      <c r="C2" s="38" t="str">
        <f>+'1)'!G25</f>
        <v>июнь</v>
      </c>
      <c r="D2" s="44" t="str">
        <f>+'1)'!H25</f>
        <v>2016 г.</v>
      </c>
      <c r="E2" s="38"/>
      <c r="F2" s="11"/>
    </row>
    <row r="3" spans="1:6" s="30" customFormat="1">
      <c r="A3" s="142" t="s">
        <v>113</v>
      </c>
      <c r="B3" s="142"/>
      <c r="C3" s="142"/>
      <c r="D3" s="142"/>
      <c r="E3" s="142"/>
      <c r="F3" s="29"/>
    </row>
    <row r="4" spans="1:6" s="30" customFormat="1">
      <c r="A4" s="86"/>
      <c r="B4" s="87"/>
      <c r="C4" s="87"/>
      <c r="D4" s="87"/>
      <c r="E4" s="87"/>
      <c r="F4" s="29"/>
    </row>
    <row r="5" spans="1:6" s="88" customFormat="1" ht="45">
      <c r="A5" s="100" t="s">
        <v>26</v>
      </c>
      <c r="B5" s="100" t="s">
        <v>27</v>
      </c>
      <c r="C5" s="100" t="s">
        <v>28</v>
      </c>
      <c r="D5" s="100" t="s">
        <v>29</v>
      </c>
      <c r="E5" s="100" t="s">
        <v>30</v>
      </c>
    </row>
    <row r="6" spans="1:6" s="29" customFormat="1" ht="15" customHeight="1">
      <c r="A6" s="89" t="s">
        <v>31</v>
      </c>
      <c r="B6" s="89"/>
      <c r="C6" s="89"/>
      <c r="D6" s="89"/>
      <c r="E6" s="89"/>
    </row>
    <row r="7" spans="1:6" s="29" customFormat="1" ht="15" customHeight="1">
      <c r="A7" s="90" t="s">
        <v>134</v>
      </c>
      <c r="B7" s="91" t="s">
        <v>135</v>
      </c>
      <c r="C7" s="92">
        <v>42523</v>
      </c>
      <c r="D7" s="92">
        <v>42523</v>
      </c>
      <c r="E7" s="93">
        <v>30</v>
      </c>
    </row>
    <row r="8" spans="1:6" s="29" customFormat="1" ht="15" customHeight="1">
      <c r="A8" s="90" t="s">
        <v>136</v>
      </c>
      <c r="B8" s="91" t="s">
        <v>135</v>
      </c>
      <c r="C8" s="92">
        <v>42530</v>
      </c>
      <c r="D8" s="92">
        <v>42530</v>
      </c>
      <c r="E8" s="93">
        <v>21.6</v>
      </c>
    </row>
    <row r="9" spans="1:6" s="29" customFormat="1" ht="15" customHeight="1">
      <c r="A9" s="90" t="s">
        <v>137</v>
      </c>
      <c r="B9" s="91" t="s">
        <v>135</v>
      </c>
      <c r="C9" s="92">
        <v>42533</v>
      </c>
      <c r="D9" s="92">
        <v>42533</v>
      </c>
      <c r="E9" s="93">
        <v>20</v>
      </c>
    </row>
    <row r="10" spans="1:6" s="29" customFormat="1" ht="15" customHeight="1">
      <c r="A10" s="90"/>
      <c r="B10" s="91"/>
      <c r="C10" s="92"/>
      <c r="D10" s="92"/>
      <c r="E10" s="93"/>
    </row>
    <row r="11" spans="1:6" s="29" customFormat="1" ht="15" customHeight="1">
      <c r="A11" s="89" t="s">
        <v>32</v>
      </c>
      <c r="B11" s="89"/>
      <c r="C11" s="89"/>
      <c r="D11" s="89"/>
      <c r="E11" s="89"/>
    </row>
    <row r="12" spans="1:6" s="29" customFormat="1" ht="15" customHeight="1">
      <c r="A12" s="94"/>
      <c r="B12" s="96"/>
      <c r="C12" s="96"/>
      <c r="D12" s="96"/>
      <c r="E12" s="97"/>
    </row>
    <row r="13" spans="1:6" s="29" customFormat="1" ht="15" customHeight="1">
      <c r="A13" s="98" t="s">
        <v>33</v>
      </c>
      <c r="B13" s="96"/>
      <c r="C13" s="96"/>
      <c r="D13" s="96"/>
      <c r="E13" s="97"/>
    </row>
    <row r="14" spans="1:6" s="29" customFormat="1" ht="15" customHeight="1">
      <c r="A14" s="115" t="s">
        <v>138</v>
      </c>
      <c r="B14" s="91" t="s">
        <v>135</v>
      </c>
      <c r="C14" s="92">
        <v>42534</v>
      </c>
      <c r="D14" s="92">
        <v>42534</v>
      </c>
      <c r="E14" s="93">
        <v>21.6</v>
      </c>
    </row>
    <row r="15" spans="1:6" s="29" customFormat="1" ht="15" customHeight="1">
      <c r="A15" s="94"/>
      <c r="B15" s="96"/>
      <c r="C15" s="95"/>
      <c r="D15" s="95"/>
      <c r="E15" s="99"/>
    </row>
    <row r="16" spans="1:6" s="29" customFormat="1" ht="15" customHeight="1">
      <c r="A16" s="112" t="s">
        <v>34</v>
      </c>
      <c r="B16" s="96"/>
      <c r="C16" s="96"/>
      <c r="D16" s="96"/>
      <c r="E16" s="113"/>
    </row>
    <row r="17" spans="1:5" s="30" customFormat="1" ht="15.75" customHeight="1">
      <c r="A17" s="114" t="s">
        <v>139</v>
      </c>
      <c r="B17" s="91" t="s">
        <v>135</v>
      </c>
      <c r="C17" s="92">
        <v>42523</v>
      </c>
      <c r="D17" s="92">
        <v>42523</v>
      </c>
      <c r="E17" s="93">
        <v>11</v>
      </c>
    </row>
    <row r="18" spans="1:5" s="30" customFormat="1" ht="15.75" customHeight="1">
      <c r="A18" s="90" t="s">
        <v>140</v>
      </c>
      <c r="B18" s="91" t="s">
        <v>135</v>
      </c>
      <c r="C18" s="92">
        <v>42533</v>
      </c>
      <c r="D18" s="92">
        <v>42533</v>
      </c>
      <c r="E18" s="93">
        <v>12.8</v>
      </c>
    </row>
  </sheetData>
  <mergeCells count="3">
    <mergeCell ref="A1:E1"/>
    <mergeCell ref="A3:E3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zoomScaleNormal="100" workbookViewId="0">
      <selection activeCell="I14" sqref="I14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20.100000000000001" customHeight="1">
      <c r="A2" s="144" t="s">
        <v>47</v>
      </c>
      <c r="B2" s="144"/>
      <c r="C2" s="144"/>
      <c r="D2" s="144"/>
      <c r="E2" s="144"/>
      <c r="F2" s="144"/>
      <c r="G2" s="144"/>
      <c r="H2" s="144"/>
    </row>
    <row r="3" spans="1:8" ht="20.100000000000001" customHeight="1">
      <c r="A3" s="154" t="s">
        <v>46</v>
      </c>
      <c r="B3" s="154"/>
      <c r="C3" s="154"/>
      <c r="D3" s="154"/>
      <c r="E3" s="154"/>
      <c r="F3" s="40" t="str">
        <f>+'2)'!C2</f>
        <v>июнь</v>
      </c>
      <c r="G3" s="45" t="str">
        <f>+'2)'!D2</f>
        <v>2016 г.</v>
      </c>
      <c r="H3" s="40"/>
    </row>
    <row r="4" spans="1:8" ht="12" customHeight="1">
      <c r="A4" s="17"/>
      <c r="B4" s="17"/>
      <c r="C4" s="17"/>
      <c r="D4" s="17"/>
      <c r="E4" s="17"/>
      <c r="F4" s="17"/>
      <c r="G4" s="17"/>
      <c r="H4" s="17"/>
    </row>
    <row r="5" spans="1:8" ht="15">
      <c r="A5" s="145" t="s">
        <v>7</v>
      </c>
      <c r="B5" s="145"/>
      <c r="C5" s="145"/>
      <c r="D5" s="145"/>
      <c r="E5" s="145"/>
      <c r="F5" s="145"/>
      <c r="G5" s="145"/>
      <c r="H5" s="145"/>
    </row>
    <row r="6" spans="1:8" ht="78" customHeight="1">
      <c r="A6" s="146" t="s">
        <v>8</v>
      </c>
      <c r="B6" s="146" t="s">
        <v>9</v>
      </c>
      <c r="C6" s="146" t="s">
        <v>10</v>
      </c>
      <c r="D6" s="148" t="s">
        <v>11</v>
      </c>
      <c r="E6" s="149"/>
      <c r="F6" s="150" t="s">
        <v>12</v>
      </c>
      <c r="G6" s="151"/>
      <c r="H6" s="152" t="s">
        <v>13</v>
      </c>
    </row>
    <row r="7" spans="1:8" ht="75.75" customHeight="1">
      <c r="A7" s="147"/>
      <c r="B7" s="147"/>
      <c r="C7" s="147"/>
      <c r="D7" s="25" t="s">
        <v>14</v>
      </c>
      <c r="E7" s="25" t="s">
        <v>15</v>
      </c>
      <c r="F7" s="26" t="s">
        <v>16</v>
      </c>
      <c r="G7" s="26" t="s">
        <v>17</v>
      </c>
      <c r="H7" s="153"/>
    </row>
    <row r="8" spans="1:8" ht="20.100000000000001" customHeight="1">
      <c r="A8" s="1">
        <v>1</v>
      </c>
      <c r="B8" s="1" t="s">
        <v>18</v>
      </c>
      <c r="C8" s="1" t="s">
        <v>19</v>
      </c>
      <c r="D8" s="1">
        <v>10</v>
      </c>
      <c r="E8" s="2">
        <v>10</v>
      </c>
      <c r="F8" s="13">
        <v>10.3</v>
      </c>
      <c r="G8" s="13">
        <v>10.3</v>
      </c>
      <c r="H8" s="13">
        <v>10.3</v>
      </c>
    </row>
    <row r="9" spans="1:8" ht="20.100000000000001" customHeight="1">
      <c r="A9" s="1">
        <v>2</v>
      </c>
      <c r="B9" s="1" t="s">
        <v>4</v>
      </c>
      <c r="C9" s="1" t="s">
        <v>20</v>
      </c>
      <c r="D9" s="1">
        <v>31.5</v>
      </c>
      <c r="E9" s="3">
        <v>40</v>
      </c>
      <c r="F9" s="13">
        <v>48.1</v>
      </c>
      <c r="G9" s="13">
        <v>48.1</v>
      </c>
      <c r="H9" s="13">
        <v>48.1</v>
      </c>
    </row>
    <row r="10" spans="1:8" ht="20.100000000000001" customHeight="1">
      <c r="A10" s="1">
        <v>3</v>
      </c>
      <c r="B10" s="1" t="s">
        <v>5</v>
      </c>
      <c r="C10" s="1" t="s">
        <v>21</v>
      </c>
      <c r="D10" s="1">
        <v>80</v>
      </c>
      <c r="E10" s="3">
        <v>63</v>
      </c>
      <c r="F10" s="13">
        <v>109.5</v>
      </c>
      <c r="G10" s="13">
        <v>109.5</v>
      </c>
      <c r="H10" s="13">
        <v>109.5</v>
      </c>
    </row>
    <row r="11" spans="1:8" ht="15">
      <c r="A11" s="4"/>
      <c r="B11" s="4"/>
      <c r="C11" s="4"/>
      <c r="D11" s="4"/>
      <c r="E11" s="5">
        <f>SUM(D8:E10)</f>
        <v>234.5</v>
      </c>
      <c r="F11" s="6">
        <f>SUM(F8:F10)</f>
        <v>167.9</v>
      </c>
      <c r="G11" s="4"/>
      <c r="H11" s="4"/>
    </row>
  </sheetData>
  <mergeCells count="9">
    <mergeCell ref="A2:H2"/>
    <mergeCell ref="A5:H5"/>
    <mergeCell ref="A6:A7"/>
    <mergeCell ref="B6:B7"/>
    <mergeCell ref="C6:C7"/>
    <mergeCell ref="D6:E6"/>
    <mergeCell ref="F6:G6"/>
    <mergeCell ref="H6:H7"/>
    <mergeCell ref="A3:E3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35"/>
  <sheetViews>
    <sheetView topLeftCell="A22" workbookViewId="0">
      <selection activeCell="R52" sqref="R52"/>
    </sheetView>
  </sheetViews>
  <sheetFormatPr defaultRowHeight="12.75"/>
  <cols>
    <col min="1" max="1" width="9.140625" customWidth="1"/>
    <col min="8" max="9" width="12.7109375" customWidth="1"/>
    <col min="10" max="10" width="10.7109375" customWidth="1"/>
    <col min="11" max="11" width="11.140625" customWidth="1"/>
  </cols>
  <sheetData>
    <row r="2" spans="1:12" ht="15.75">
      <c r="A2" s="157" t="s">
        <v>82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</row>
    <row r="3" spans="1:12" ht="15" customHeight="1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</row>
    <row r="4" spans="1:12" ht="15" customHeight="1">
      <c r="A4" s="159" t="s">
        <v>35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</row>
    <row r="5" spans="1:12" s="58" customFormat="1" ht="15" customHeight="1">
      <c r="A5" s="160" t="s">
        <v>69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</row>
    <row r="6" spans="1:12" ht="106.5" customHeight="1">
      <c r="A6" s="161" t="s">
        <v>70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</row>
    <row r="7" spans="1:12" ht="30" customHeight="1">
      <c r="A7" s="161" t="s">
        <v>71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</row>
    <row r="8" spans="1:12" ht="30" customHeight="1">
      <c r="A8" s="161" t="s">
        <v>79</v>
      </c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</row>
    <row r="9" spans="1:12" ht="15" customHeight="1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15" customHeight="1">
      <c r="A10" s="159" t="s">
        <v>36</v>
      </c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</row>
    <row r="11" spans="1:12" s="20" customFormat="1" ht="78" customHeight="1">
      <c r="A11" s="155" t="s">
        <v>63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</row>
    <row r="12" spans="1:12" s="20" customFormat="1" ht="45.75" customHeight="1">
      <c r="A12" s="155" t="s">
        <v>37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</row>
    <row r="13" spans="1:12" s="20" customFormat="1" ht="31.5" customHeight="1">
      <c r="A13" s="156" t="s">
        <v>64</v>
      </c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</row>
    <row r="14" spans="1:12" s="20" customFormat="1" ht="48.75" customHeight="1">
      <c r="A14" s="155" t="s">
        <v>65</v>
      </c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</row>
    <row r="15" spans="1:12" s="20" customFormat="1" ht="45" customHeight="1">
      <c r="A15" s="155" t="s">
        <v>66</v>
      </c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</row>
    <row r="16" spans="1:12" s="20" customFormat="1" ht="15">
      <c r="A16" s="155" t="s">
        <v>67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</row>
    <row r="17" spans="1:12" s="20" customFormat="1" ht="75.75" customHeight="1">
      <c r="A17" s="162" t="s">
        <v>80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</row>
    <row r="18" spans="1:12" s="20" customFormat="1" ht="33" customHeight="1">
      <c r="A18" s="155" t="s">
        <v>68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</row>
    <row r="19" spans="1:12" s="20" customFormat="1" ht="66.75" customHeight="1">
      <c r="A19" s="155" t="s">
        <v>81</v>
      </c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</row>
    <row r="24" spans="1:12" ht="15">
      <c r="A24" s="163" t="s">
        <v>62</v>
      </c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57" t="s">
        <v>61</v>
      </c>
    </row>
    <row r="26" spans="1:12" ht="15">
      <c r="A26" s="163" t="s">
        <v>107</v>
      </c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57" t="s">
        <v>106</v>
      </c>
    </row>
    <row r="28" spans="1:12" ht="15">
      <c r="A28" s="163" t="s">
        <v>109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57" t="s">
        <v>110</v>
      </c>
    </row>
    <row r="30" spans="1:12" ht="15">
      <c r="A30" s="163" t="s">
        <v>115</v>
      </c>
      <c r="B30" s="163"/>
      <c r="C30" s="163"/>
      <c r="D30" s="163"/>
      <c r="E30" s="163"/>
      <c r="F30" s="163"/>
      <c r="G30" s="163"/>
      <c r="H30" s="163"/>
      <c r="I30" s="163"/>
      <c r="J30" s="163"/>
      <c r="K30" s="163"/>
      <c r="L30" s="57" t="s">
        <v>117</v>
      </c>
    </row>
    <row r="32" spans="1:12" ht="15">
      <c r="A32" s="163" t="s">
        <v>116</v>
      </c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57" t="s">
        <v>118</v>
      </c>
    </row>
    <row r="35" spans="1:10" ht="15">
      <c r="A35" s="20" t="s">
        <v>132</v>
      </c>
      <c r="J35" s="57" t="s">
        <v>133</v>
      </c>
    </row>
  </sheetData>
  <mergeCells count="22">
    <mergeCell ref="A30:K30"/>
    <mergeCell ref="A32:K32"/>
    <mergeCell ref="A28:K28"/>
    <mergeCell ref="A26:K26"/>
    <mergeCell ref="A24:K24"/>
    <mergeCell ref="A19:L19"/>
    <mergeCell ref="A18:L18"/>
    <mergeCell ref="A16:L16"/>
    <mergeCell ref="A17:L17"/>
    <mergeCell ref="A14:L14"/>
    <mergeCell ref="A15:L15"/>
    <mergeCell ref="A11:L11"/>
    <mergeCell ref="A12:L12"/>
    <mergeCell ref="A13:L13"/>
    <mergeCell ref="A2:L2"/>
    <mergeCell ref="A3:L3"/>
    <mergeCell ref="A10:L10"/>
    <mergeCell ref="A5:L5"/>
    <mergeCell ref="A6:L6"/>
    <mergeCell ref="A7:L7"/>
    <mergeCell ref="A8:L8"/>
    <mergeCell ref="A4:L4"/>
  </mergeCells>
  <hyperlinks>
    <hyperlink ref="L24" r:id="rId1"/>
    <hyperlink ref="L26" r:id="rId2"/>
    <hyperlink ref="J35" r:id="rId3"/>
  </hyperlinks>
  <pageMargins left="0.7" right="0.7" top="0.75" bottom="0.75" header="0.3" footer="0.3"/>
  <pageSetup paperSize="9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H13" sqref="H13"/>
    </sheetView>
  </sheetViews>
  <sheetFormatPr defaultRowHeight="15.75"/>
  <cols>
    <col min="1" max="16384" width="9.140625" style="34"/>
  </cols>
  <sheetData>
    <row r="2" spans="1:10" ht="31.5" customHeight="1">
      <c r="A2" s="164" t="s">
        <v>39</v>
      </c>
      <c r="B2" s="164"/>
      <c r="C2" s="164"/>
      <c r="D2" s="164"/>
      <c r="E2" s="164"/>
      <c r="F2" s="164"/>
      <c r="G2" s="164"/>
      <c r="H2" s="164"/>
      <c r="I2" s="164"/>
      <c r="J2" s="164"/>
    </row>
    <row r="3" spans="1:10">
      <c r="A3" s="35"/>
    </row>
    <row r="4" spans="1:10">
      <c r="A4" s="34" t="s">
        <v>38</v>
      </c>
    </row>
    <row r="6" spans="1:10" ht="35.25" customHeight="1">
      <c r="A6" s="165" t="s">
        <v>108</v>
      </c>
      <c r="B6" s="165"/>
      <c r="C6" s="165"/>
      <c r="D6" s="165"/>
      <c r="E6" s="165"/>
      <c r="F6" s="165"/>
      <c r="G6" s="165"/>
      <c r="H6" s="165"/>
      <c r="I6" s="165"/>
      <c r="J6" s="165"/>
    </row>
  </sheetData>
  <mergeCells count="2">
    <mergeCell ref="A2:J2"/>
    <mergeCell ref="A6:J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H21" sqref="H21"/>
    </sheetView>
  </sheetViews>
  <sheetFormatPr defaultRowHeight="12.75"/>
  <cols>
    <col min="1" max="1" width="7.42578125" customWidth="1"/>
    <col min="2" max="2" width="36.7109375" customWidth="1"/>
    <col min="3" max="3" width="11.85546875" customWidth="1"/>
    <col min="4" max="4" width="13.28515625" customWidth="1"/>
    <col min="5" max="5" width="29.85546875" customWidth="1"/>
  </cols>
  <sheetData>
    <row r="1" spans="1:8" ht="15" customHeight="1">
      <c r="A1" s="144" t="s">
        <v>49</v>
      </c>
      <c r="B1" s="144"/>
      <c r="C1" s="144"/>
      <c r="D1" s="144"/>
      <c r="E1" s="144"/>
      <c r="F1" s="36"/>
      <c r="G1" s="36"/>
      <c r="H1" s="36"/>
    </row>
    <row r="2" spans="1:8" ht="15" customHeight="1">
      <c r="A2" s="154" t="s">
        <v>48</v>
      </c>
      <c r="B2" s="154"/>
      <c r="C2" s="154"/>
      <c r="D2" s="40" t="str">
        <f>+'3)'!F3</f>
        <v>июнь</v>
      </c>
      <c r="E2" s="45" t="str">
        <f>+'3)'!G3</f>
        <v>2016 г.</v>
      </c>
      <c r="F2" s="36"/>
      <c r="G2" s="36"/>
      <c r="H2" s="36"/>
    </row>
    <row r="4" spans="1:8" ht="12.75" customHeight="1">
      <c r="A4" s="167" t="s">
        <v>8</v>
      </c>
      <c r="B4" s="167" t="s">
        <v>9</v>
      </c>
      <c r="C4" s="167" t="s">
        <v>40</v>
      </c>
      <c r="D4" s="169" t="s">
        <v>43</v>
      </c>
      <c r="E4" s="169"/>
    </row>
    <row r="5" spans="1:8" ht="12.75" customHeight="1">
      <c r="A5" s="168"/>
      <c r="B5" s="168"/>
      <c r="C5" s="168"/>
      <c r="D5" s="169"/>
      <c r="E5" s="169"/>
    </row>
    <row r="6" spans="1:8">
      <c r="A6" s="101">
        <v>1</v>
      </c>
      <c r="B6" s="102" t="s">
        <v>55</v>
      </c>
      <c r="C6" s="103">
        <f>+C7+C8+C9</f>
        <v>0</v>
      </c>
      <c r="D6" s="170"/>
      <c r="E6" s="170"/>
    </row>
    <row r="7" spans="1:8">
      <c r="A7" s="63" t="s">
        <v>57</v>
      </c>
      <c r="B7" s="64" t="s">
        <v>86</v>
      </c>
      <c r="C7" s="65">
        <v>0</v>
      </c>
      <c r="D7" s="171"/>
      <c r="E7" s="171"/>
    </row>
    <row r="8" spans="1:8" ht="43.5" customHeight="1">
      <c r="A8" s="63" t="s">
        <v>58</v>
      </c>
      <c r="B8" s="64" t="s">
        <v>60</v>
      </c>
      <c r="C8" s="65">
        <v>0</v>
      </c>
      <c r="D8" s="171"/>
      <c r="E8" s="171"/>
    </row>
    <row r="9" spans="1:8" ht="53.25" customHeight="1">
      <c r="A9" s="63" t="s">
        <v>59</v>
      </c>
      <c r="B9" s="64" t="s">
        <v>56</v>
      </c>
      <c r="C9" s="65">
        <v>0</v>
      </c>
      <c r="D9" s="171"/>
      <c r="E9" s="171"/>
    </row>
    <row r="10" spans="1:8">
      <c r="A10" s="101">
        <v>2</v>
      </c>
      <c r="B10" s="102" t="s">
        <v>119</v>
      </c>
      <c r="C10" s="103">
        <f>+C11+C12+C13</f>
        <v>0</v>
      </c>
      <c r="D10" s="170"/>
      <c r="E10" s="170"/>
    </row>
    <row r="11" spans="1:8">
      <c r="A11" s="63" t="s">
        <v>83</v>
      </c>
      <c r="B11" s="64" t="s">
        <v>86</v>
      </c>
      <c r="C11" s="65">
        <v>0</v>
      </c>
      <c r="D11" s="171"/>
      <c r="E11" s="171"/>
    </row>
    <row r="12" spans="1:8" ht="43.5" customHeight="1">
      <c r="A12" s="63" t="s">
        <v>84</v>
      </c>
      <c r="B12" s="64" t="s">
        <v>60</v>
      </c>
      <c r="C12" s="65">
        <v>0</v>
      </c>
      <c r="D12" s="171"/>
      <c r="E12" s="171"/>
    </row>
    <row r="13" spans="1:8" ht="53.25" customHeight="1">
      <c r="A13" s="63" t="s">
        <v>85</v>
      </c>
      <c r="B13" s="64" t="s">
        <v>56</v>
      </c>
      <c r="C13" s="65">
        <v>0</v>
      </c>
      <c r="D13" s="171"/>
      <c r="E13" s="171"/>
    </row>
    <row r="14" spans="1:8">
      <c r="A14" s="101">
        <v>3</v>
      </c>
      <c r="B14" s="102" t="s">
        <v>102</v>
      </c>
      <c r="C14" s="103">
        <f>+C15+C16+C17</f>
        <v>0</v>
      </c>
      <c r="D14" s="170"/>
      <c r="E14" s="170"/>
    </row>
    <row r="15" spans="1:8">
      <c r="A15" s="63" t="s">
        <v>87</v>
      </c>
      <c r="B15" s="64" t="s">
        <v>86</v>
      </c>
      <c r="C15" s="65"/>
      <c r="D15" s="171"/>
      <c r="E15" s="171"/>
    </row>
    <row r="16" spans="1:8" ht="43.5" customHeight="1">
      <c r="A16" s="63" t="s">
        <v>88</v>
      </c>
      <c r="B16" s="64" t="s">
        <v>60</v>
      </c>
      <c r="C16" s="65">
        <v>0</v>
      </c>
      <c r="D16" s="171"/>
      <c r="E16" s="171"/>
    </row>
    <row r="17" spans="1:5" ht="53.25" customHeight="1">
      <c r="A17" s="63" t="s">
        <v>89</v>
      </c>
      <c r="B17" s="64" t="s">
        <v>56</v>
      </c>
      <c r="C17" s="65"/>
      <c r="D17" s="171"/>
      <c r="E17" s="171"/>
    </row>
    <row r="18" spans="1:5" s="58" customFormat="1" ht="25.5">
      <c r="A18" s="101">
        <v>4</v>
      </c>
      <c r="B18" s="102" t="s">
        <v>91</v>
      </c>
      <c r="C18" s="103">
        <f>+C19+C20+C21</f>
        <v>0</v>
      </c>
      <c r="D18" s="170"/>
      <c r="E18" s="170"/>
    </row>
    <row r="19" spans="1:5">
      <c r="A19" s="63" t="s">
        <v>120</v>
      </c>
      <c r="B19" s="64" t="s">
        <v>86</v>
      </c>
      <c r="C19" s="65">
        <v>0</v>
      </c>
      <c r="D19" s="171"/>
      <c r="E19" s="171"/>
    </row>
    <row r="20" spans="1:5" ht="48.75" customHeight="1">
      <c r="A20" s="63" t="s">
        <v>121</v>
      </c>
      <c r="B20" s="64" t="s">
        <v>60</v>
      </c>
      <c r="C20" s="65">
        <v>0</v>
      </c>
      <c r="D20" s="171"/>
      <c r="E20" s="171"/>
    </row>
    <row r="21" spans="1:5" ht="57.75" customHeight="1">
      <c r="A21" s="63" t="s">
        <v>122</v>
      </c>
      <c r="B21" s="64" t="s">
        <v>56</v>
      </c>
      <c r="C21" s="65">
        <v>0</v>
      </c>
      <c r="D21" s="171"/>
      <c r="E21" s="171"/>
    </row>
    <row r="22" spans="1:5" s="58" customFormat="1" ht="25.5">
      <c r="A22" s="101">
        <v>5</v>
      </c>
      <c r="B22" s="102" t="s">
        <v>90</v>
      </c>
      <c r="C22" s="103">
        <f>+C23+C24+C25</f>
        <v>0</v>
      </c>
      <c r="D22" s="170"/>
      <c r="E22" s="170"/>
    </row>
    <row r="23" spans="1:5">
      <c r="A23" s="63" t="s">
        <v>123</v>
      </c>
      <c r="B23" s="64" t="s">
        <v>86</v>
      </c>
      <c r="C23" s="65">
        <v>0</v>
      </c>
      <c r="D23" s="171"/>
      <c r="E23" s="171"/>
    </row>
    <row r="24" spans="1:5" ht="25.5">
      <c r="A24" s="63" t="s">
        <v>124</v>
      </c>
      <c r="B24" s="64" t="s">
        <v>60</v>
      </c>
      <c r="C24" s="65">
        <v>0</v>
      </c>
      <c r="D24" s="171"/>
      <c r="E24" s="171"/>
    </row>
    <row r="25" spans="1:5" ht="57.75" customHeight="1">
      <c r="A25" s="63" t="s">
        <v>125</v>
      </c>
      <c r="B25" s="64" t="s">
        <v>56</v>
      </c>
      <c r="C25" s="65">
        <v>0</v>
      </c>
      <c r="D25" s="171"/>
      <c r="E25" s="171"/>
    </row>
    <row r="27" spans="1:5" ht="38.25" customHeight="1">
      <c r="A27" s="166" t="s">
        <v>112</v>
      </c>
      <c r="B27" s="166"/>
      <c r="C27" s="166"/>
      <c r="D27" s="166"/>
      <c r="E27" s="166"/>
    </row>
  </sheetData>
  <mergeCells count="27">
    <mergeCell ref="D22:E22"/>
    <mergeCell ref="A1:E1"/>
    <mergeCell ref="A2:C2"/>
    <mergeCell ref="D14:E14"/>
    <mergeCell ref="D15:E15"/>
    <mergeCell ref="D16:E16"/>
    <mergeCell ref="D17:E17"/>
    <mergeCell ref="D10:E10"/>
    <mergeCell ref="D11:E11"/>
    <mergeCell ref="D12:E12"/>
    <mergeCell ref="D13:E13"/>
    <mergeCell ref="A27:E27"/>
    <mergeCell ref="A4:A5"/>
    <mergeCell ref="B4:B5"/>
    <mergeCell ref="C4:C5"/>
    <mergeCell ref="D4:E5"/>
    <mergeCell ref="D6:E6"/>
    <mergeCell ref="D7:E7"/>
    <mergeCell ref="D8:E8"/>
    <mergeCell ref="D9:E9"/>
    <mergeCell ref="D19:E19"/>
    <mergeCell ref="D21:E21"/>
    <mergeCell ref="D18:E18"/>
    <mergeCell ref="D23:E23"/>
    <mergeCell ref="D24:E24"/>
    <mergeCell ref="D25:E25"/>
    <mergeCell ref="D20:E2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E16" sqref="E16"/>
    </sheetView>
  </sheetViews>
  <sheetFormatPr defaultColWidth="8.7109375" defaultRowHeight="11.45" customHeight="1"/>
  <cols>
    <col min="1" max="1" width="1.28515625" style="46" customWidth="1"/>
    <col min="2" max="2" width="50.140625" style="46" customWidth="1"/>
    <col min="3" max="3" width="13.7109375" style="46" customWidth="1"/>
    <col min="4" max="4" width="11.28515625" style="46" customWidth="1"/>
    <col min="5" max="5" width="16" style="46" customWidth="1"/>
  </cols>
  <sheetData>
    <row r="1" spans="1:6" s="46" customFormat="1" ht="38.25" customHeight="1">
      <c r="B1" s="164" t="s">
        <v>53</v>
      </c>
      <c r="C1" s="164"/>
      <c r="D1" s="164"/>
      <c r="E1" s="164"/>
    </row>
    <row r="2" spans="1:6" s="46" customFormat="1" ht="21" customHeight="1">
      <c r="B2" s="48" t="s">
        <v>54</v>
      </c>
      <c r="C2" s="81" t="str">
        <f>+'6)'!$D$2</f>
        <v>июнь</v>
      </c>
      <c r="D2" s="47" t="str">
        <f>+'6)'!$E$2</f>
        <v>2016 г.</v>
      </c>
      <c r="E2" s="85" t="s">
        <v>73</v>
      </c>
      <c r="F2" s="84" t="s">
        <v>73</v>
      </c>
    </row>
    <row r="3" spans="1:6" ht="18" customHeight="1"/>
    <row r="4" spans="1:6" ht="20.100000000000001" customHeight="1">
      <c r="B4" s="49" t="s">
        <v>141</v>
      </c>
      <c r="C4" s="172" t="s">
        <v>76</v>
      </c>
      <c r="D4" s="172" t="s">
        <v>103</v>
      </c>
      <c r="E4" s="172" t="s">
        <v>72</v>
      </c>
    </row>
    <row r="5" spans="1:6" ht="20.100000000000001" customHeight="1">
      <c r="B5" s="49" t="s">
        <v>50</v>
      </c>
      <c r="C5" s="172"/>
      <c r="D5" s="172"/>
      <c r="E5" s="172"/>
    </row>
    <row r="6" spans="1:6" ht="20.100000000000001" customHeight="1">
      <c r="B6" s="49" t="s">
        <v>51</v>
      </c>
      <c r="C6" s="172"/>
      <c r="D6" s="172"/>
      <c r="E6" s="172"/>
    </row>
    <row r="7" spans="1:6" ht="20.100000000000001" customHeight="1">
      <c r="B7" s="50" t="s">
        <v>142</v>
      </c>
      <c r="C7" s="50"/>
      <c r="D7" s="51"/>
      <c r="E7" s="52"/>
    </row>
    <row r="8" spans="1:6" ht="20.100000000000001" customHeight="1">
      <c r="B8" s="53" t="s">
        <v>52</v>
      </c>
      <c r="C8" s="53"/>
      <c r="D8" s="54"/>
      <c r="E8" s="55"/>
    </row>
    <row r="9" spans="1:6" ht="20.100000000000001" customHeight="1">
      <c r="B9" s="59" t="str">
        <f>CONCATENATE(C2,E2,D2)</f>
        <v>июнь_2016 г.</v>
      </c>
      <c r="C9" s="82">
        <v>132586</v>
      </c>
      <c r="D9" s="83">
        <f>+E9/C9</f>
        <v>1.830669980239241</v>
      </c>
      <c r="E9" s="54">
        <v>242721.21</v>
      </c>
    </row>
    <row r="11" spans="1:6" s="20" customFormat="1" ht="17.25" customHeight="1">
      <c r="A11" s="61"/>
      <c r="B11" s="61" t="s">
        <v>128</v>
      </c>
      <c r="C11" s="61"/>
      <c r="D11" s="61"/>
      <c r="E11" s="61"/>
    </row>
  </sheetData>
  <mergeCells count="4">
    <mergeCell ref="D4:D6"/>
    <mergeCell ref="E4:E6"/>
    <mergeCell ref="B1:E1"/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2016-07-13T05:15:22Z</dcterms:modified>
</cp:coreProperties>
</file>