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4" i="1"/>
  <c r="C10" i="9" l="1"/>
  <c r="C14"/>
  <c r="D9" i="10" l="1"/>
  <c r="C18" i="9" l="1"/>
  <c r="H24" i="1"/>
  <c r="D2" i="3" s="1"/>
  <c r="F1" i="1"/>
  <c r="F14"/>
  <c r="E9"/>
  <c r="C22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E28"/>
  <c r="E1" l="1"/>
  <c r="B28" s="1"/>
  <c r="G28" s="1"/>
  <c r="G36" s="1"/>
  <c r="I38"/>
  <c r="I39"/>
  <c r="H38"/>
  <c r="H39"/>
  <c r="H37"/>
  <c r="I37"/>
  <c r="G37"/>
  <c r="G40" s="1"/>
  <c r="G3" i="2"/>
  <c r="E2" i="9" s="1"/>
  <c r="D2" i="10" s="1"/>
  <c r="J28" i="1"/>
  <c r="J36" s="1"/>
  <c r="K28"/>
  <c r="K36" s="1"/>
  <c r="E36"/>
  <c r="F36"/>
  <c r="G24"/>
  <c r="C2" i="3" s="1"/>
  <c r="F3" i="2" s="1"/>
  <c r="D2" i="9" s="1"/>
  <c r="C2" i="10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B36" i="1" l="1"/>
  <c r="B9" i="10"/>
  <c r="K37" i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<sst xmlns="http://schemas.openxmlformats.org/spreadsheetml/2006/main" count="168" uniqueCount="144">
  <si>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</si>
  <si>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</si>
  <si>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</si>
  <si>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</si>
  <si>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</si>
  <si>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</si>
  <si>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</si>
  <si>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</si>
  <si>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</si>
  <si>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</si>
  <si>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</si>
  <si>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</si>
  <si>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</si>
  <si>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</si>
  <si>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</si>
  <si>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</si>
  <si>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</si>
  <si>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</si>
  <si>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</si>
  <si>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</si>
  <si>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</si>
  <si>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</si>
  <si>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</si>
  <si>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</si>
  <si>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</si>
  <si>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</si>
  <si>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</si>
  <si>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</si>
  <si>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</si>
  <si>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</si>
  <si>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</si>
  <si>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</si>
  <si>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</si>
  <si>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</si>
  <si>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</si>
  <si>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</si>
  <si>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</si>
  <si>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</si>
  <si>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</si>
  <si>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</si>
  <si>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</si>
  <si>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</si>
  <si>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ПАО "Омскшина"</t>
  </si>
  <si>
    <t>Итого ПАО "Омскшина"</t>
  </si>
  <si>
    <t>Примечание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</si>
  <si>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</si>
  <si>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</si>
  <si>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</si>
  <si>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</si>
  <si>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</si>
  <si>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</si>
  <si>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</si>
  <si>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</si>
  <si>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</si>
  <si>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</si>
  <si>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</si>
  <si>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</si>
  <si>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</si>
  <si>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</si>
  <si>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</si>
  <si>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</si>
  <si>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</si>
  <si>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</si>
  <si>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</si>
  <si>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</si>
  <si>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</si>
  <si>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</si>
  <si>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</si>
  <si>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</si>
  <si>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</si>
  <si>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</si>
  <si>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</si>
  <si>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</si>
  <si>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</si>
  <si>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</si>
  <si>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</si>
  <si>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</si>
  <si>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</si>
  <si>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</si>
  <si>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</si>
  <si>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</si>
  <si>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</si>
  <si>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</si>
  <si>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</si>
  <si>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</si>
  <si>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</si>
  <si>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</si>
  <si>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</si>
  <si>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</si>
  <si>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</si>
  <si>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</si>
  <si>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</si>
  <si>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</si>
  <si>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</si>
  <si>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</si>
  <si>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</si>
  <si>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</si>
  <si>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</si>
  <si>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</si>
  <si>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</si>
  <si>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</si>
  <si>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</si>
  <si>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</si>
  <si>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</si>
  <si>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</si>
  <si>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</si>
  <si>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</si>
  <si>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</si>
  <si>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</si>
  <si>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</si>
  <si>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</si>
  <si>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</si>
  <si>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</si>
  <si>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</si>
  <si>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</si>
  <si>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2016 г.</t>
  </si>
  <si>
    <t>IV квартал</t>
  </si>
  <si>
    <t>http://tarif.omskportal.ru/Portal/DownloadPage.aspx?type=15&amp;guid=b215fa07-f314-4c47-8323-3b73fbfd8f91</t>
  </si>
  <si>
    <t xml:space="preserve">Приказ об утверждении ставок за технологическое присоединение к электрическим сетям на 2016 г. </t>
  </si>
  <si>
    <t>Организация не имеет  утвержденной программы в области энергосбережения и повышения энергетической эффективности на 2016 г.</t>
  </si>
  <si>
    <t xml:space="preserve">Приказ об утверждении тарифа на услуги по передаче электроэнергии по электрическим сетям на 2016 г. </t>
  </si>
  <si>
    <t>http://tarif.omskportal.ru/Portal/DownloadPage.aspx?type=15&amp;guid=73b1fe6b-979d-43a4-a6db-1a0110184921</t>
  </si>
  <si>
    <t xml:space="preserve">Сведения о техническом состоянии электрических сетей ПАО «Омскшина» за </t>
  </si>
  <si>
    <t>* - в случае отказа в подключении, приводятся причины, послуживщие основанием для принятия отрицательного решения.</t>
  </si>
  <si>
    <t>(выполненные  собственными структурными подразделениями)</t>
  </si>
  <si>
    <t>Продолжительность прекращений передачи электрической энергии в работе электрических сетей 0,4-110кВ</t>
  </si>
  <si>
    <t>Типовой договор на технологическое присоединение к электросетям</t>
  </si>
  <si>
    <t>Типовой договор на оказание услуг по передаче  электроэнергии по сетям</t>
  </si>
  <si>
    <t>http://tarif.omskportal.ru/Portal/DownloadPage.aspx?type=15&amp;guid=bdc2d458-448a-4b2c-a2f4-ceaa6d8c61f7</t>
  </si>
  <si>
    <t>http://tarif.omskportal.ru/Portal/DownloadPage.aspx?type=15&amp;guid=50278d54-24b9-4891-910e-7937597a085c</t>
  </si>
  <si>
    <t>Аннулировано заявок, в т.ч.:</t>
  </si>
  <si>
    <t>4.1.</t>
  </si>
  <si>
    <t>4.2.</t>
  </si>
  <si>
    <t>4.3.</t>
  </si>
  <si>
    <t>5.1.</t>
  </si>
  <si>
    <t>5.2.</t>
  </si>
  <si>
    <t>5.3.</t>
  </si>
  <si>
    <t xml:space="preserve">ПАО "ОМСКШИНА" раскрывает  информацию за  </t>
  </si>
  <si>
    <t>апрель</t>
  </si>
  <si>
    <t xml:space="preserve">ООО "Инклеро", увеличение существующей максимальной мощности на 70 кВт (до 370 кВт) </t>
  </si>
  <si>
    <t>I квартал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</si>
  <si>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 (мощности).</t>
    </r>
  </si>
  <si>
    <t>ТР I и II секций 0,4 кВ в РУ-0,4 кВ ТП-56</t>
  </si>
  <si>
    <t>ТР тран-ров Т-1 и Т-2 в РУ-0,4 кВ ТП-56</t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</si>
</sst>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5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2"/>
      <color theme="0"/>
      <name val="Calibri"/>
      <family val="2"/>
      <charset val="204"/>
      <scheme val="minor"/>
    </font>
    <font>
      <i/>
      <sz val="11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</font>
    <font>
      <b/>
      <i/>
      <sz val="11"/>
      <color theme="0"/>
      <name val="Calibri"/>
      <family val="2"/>
      <charset val="204"/>
    </font>
    <font>
      <sz val="11"/>
      <color theme="0"/>
      <name val="Calibri"/>
      <family val="2"/>
      <charset val="204"/>
    </font>
    <font>
      <sz val="11"/>
      <color theme="0" tint="-0.1499984740745262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8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justify"/>
    </xf>
    <xf numFmtId="0" fontId="15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0" applyFont="1" applyBorder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" xfId="0" applyFont="1" applyBorder="1" applyAlignment="1">
      <alignment wrapText="1"/>
    </xf>
    <xf numFmtId="0" fontId="20" fillId="3" borderId="1" xfId="0" applyFont="1" applyFill="1" applyBorder="1" applyAlignment="1">
      <alignment horizontal="center" wrapText="1"/>
    </xf>
    <xf numFmtId="0" fontId="18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1" fillId="0" borderId="0" xfId="0" applyFont="1"/>
    <xf numFmtId="0" fontId="22" fillId="0" borderId="0" xfId="0" applyFont="1"/>
    <xf numFmtId="0" fontId="24" fillId="0" borderId="0" xfId="0" applyNumberFormat="1" applyFont="1" applyFill="1" applyBorder="1" applyAlignment="1" applyProtection="1">
      <alignment horizontal="justify" vertical="top" wrapText="1"/>
    </xf>
    <xf numFmtId="0" fontId="25" fillId="0" borderId="0" xfId="0" applyFont="1"/>
    <xf numFmtId="0" fontId="23" fillId="0" borderId="0" xfId="0" applyFont="1"/>
    <xf numFmtId="0" fontId="27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0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29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16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27" fillId="0" borderId="0" xfId="0" applyFont="1" applyAlignment="1">
      <alignment horizontal="left" vertical="center" wrapText="1"/>
    </xf>
    <xf numFmtId="0" fontId="27" fillId="0" borderId="0" xfId="0" applyFont="1" applyAlignment="1">
      <alignment horizontal="right" vertical="center" wrapText="1"/>
    </xf>
    <xf numFmtId="0" fontId="30" fillId="3" borderId="1" xfId="0" applyFont="1" applyFill="1" applyBorder="1" applyAlignment="1">
      <alignment horizontal="left" vertical="center" wrapText="1"/>
    </xf>
    <xf numFmtId="0" fontId="30" fillId="3" borderId="1" xfId="0" applyFont="1" applyFill="1" applyBorder="1" applyAlignment="1">
      <alignment horizontal="left" vertical="top" wrapText="1"/>
    </xf>
    <xf numFmtId="4" fontId="30" fillId="3" borderId="1" xfId="0" applyNumberFormat="1" applyFont="1" applyFill="1" applyBorder="1" applyAlignment="1">
      <alignment horizontal="right" vertical="top" wrapText="1"/>
    </xf>
    <xf numFmtId="164" fontId="30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0" fillId="0" borderId="1" xfId="0" applyFont="1" applyBorder="1" applyAlignment="1">
      <alignment horizontal="center" wrapText="1"/>
    </xf>
    <xf numFmtId="0" fontId="14" fillId="0" borderId="0" xfId="1" applyAlignment="1" applyProtection="1"/>
    <xf numFmtId="0" fontId="34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18" fillId="0" borderId="0" xfId="0" applyFont="1" applyAlignment="1">
      <alignment horizontal="left"/>
    </xf>
    <xf numFmtId="0" fontId="20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38" fillId="0" borderId="0" xfId="0" applyFont="1"/>
    <xf numFmtId="0" fontId="39" fillId="0" borderId="0" xfId="0" applyFont="1" applyAlignment="1">
      <alignment horizontal="right"/>
    </xf>
    <xf numFmtId="0" fontId="39" fillId="0" borderId="0" xfId="0" applyFont="1" applyAlignment="1">
      <alignment horizontal="center"/>
    </xf>
    <xf numFmtId="0" fontId="39" fillId="0" borderId="0" xfId="0" applyFont="1"/>
    <xf numFmtId="0" fontId="16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0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left" vertical="top" wrapText="1"/>
    </xf>
    <xf numFmtId="0" fontId="35" fillId="2" borderId="1" xfId="3" applyNumberFormat="1" applyFont="1" applyFill="1" applyBorder="1" applyAlignment="1" applyProtection="1">
      <alignment horizontal="center" vertical="top" wrapText="1"/>
    </xf>
    <xf numFmtId="0" fontId="41" fillId="2" borderId="1" xfId="3" applyNumberFormat="1" applyFont="1" applyFill="1" applyBorder="1" applyAlignment="1" applyProtection="1">
      <alignment horizontal="center" vertical="top" wrapText="1"/>
    </xf>
    <xf numFmtId="0" fontId="35" fillId="0" borderId="1" xfId="3" applyNumberFormat="1" applyFont="1" applyFill="1" applyBorder="1" applyAlignment="1" applyProtection="1">
      <alignment horizontal="center" vertical="top" wrapText="1"/>
    </xf>
    <xf numFmtId="0" fontId="42" fillId="0" borderId="0" xfId="0" applyFont="1"/>
    <xf numFmtId="0" fontId="16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 vertical="center" wrapText="1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36" fillId="0" borderId="0" xfId="0" applyFont="1" applyBorder="1" applyAlignment="1">
      <alignment horizontal="left"/>
    </xf>
    <xf numFmtId="0" fontId="43" fillId="0" borderId="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wrapText="1"/>
    </xf>
    <xf numFmtId="0" fontId="44" fillId="0" borderId="0" xfId="2" applyFont="1" applyBorder="1" applyAlignment="1">
      <alignment horizontal="left" vertical="center"/>
    </xf>
    <xf numFmtId="0" fontId="8" fillId="0" borderId="0" xfId="2" applyFont="1" applyBorder="1" applyAlignment="1">
      <alignment horizontal="center" vertical="center" wrapText="1"/>
    </xf>
    <xf numFmtId="0" fontId="18" fillId="0" borderId="0" xfId="3" applyNumberFormat="1" applyFont="1" applyFill="1" applyBorder="1" applyAlignment="1" applyProtection="1">
      <alignment vertical="top"/>
    </xf>
    <xf numFmtId="0" fontId="40" fillId="0" borderId="1" xfId="2" applyFont="1" applyFill="1" applyBorder="1" applyAlignment="1"/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horizontal="center" vertical="center"/>
    </xf>
    <xf numFmtId="14" fontId="4" fillId="0" borderId="1" xfId="2" applyNumberFormat="1" applyFont="1" applyFill="1" applyBorder="1" applyAlignment="1">
      <alignment horizontal="center" vertical="center"/>
    </xf>
    <xf numFmtId="166" fontId="4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left"/>
    </xf>
    <xf numFmtId="14" fontId="29" fillId="0" borderId="1" xfId="2" applyNumberFormat="1" applyFont="1" applyFill="1" applyBorder="1" applyAlignment="1">
      <alignment horizontal="center" vertical="center"/>
    </xf>
    <xf numFmtId="0" fontId="29" fillId="0" borderId="1" xfId="2" applyFont="1" applyFill="1" applyBorder="1" applyAlignment="1">
      <alignment horizontal="center"/>
    </xf>
    <xf numFmtId="4" fontId="29" fillId="0" borderId="1" xfId="2" applyNumberFormat="1" applyFont="1" applyFill="1" applyBorder="1" applyAlignment="1">
      <alignment horizontal="center"/>
    </xf>
    <xf numFmtId="0" fontId="40" fillId="0" borderId="2" xfId="2" applyFont="1" applyFill="1" applyBorder="1" applyAlignment="1">
      <alignment wrapText="1"/>
    </xf>
    <xf numFmtId="166" fontId="29" fillId="0" borderId="1" xfId="2" applyNumberFormat="1" applyFont="1" applyFill="1" applyBorder="1" applyAlignment="1">
      <alignment horizontal="center" vertical="center"/>
    </xf>
    <xf numFmtId="0" fontId="20" fillId="3" borderId="1" xfId="2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top"/>
    </xf>
    <xf numFmtId="0" fontId="34" fillId="6" borderId="1" xfId="0" applyFont="1" applyFill="1" applyBorder="1" applyAlignment="1">
      <alignment vertical="top" wrapText="1"/>
    </xf>
    <xf numFmtId="0" fontId="34" fillId="6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wrapText="1"/>
    </xf>
    <xf numFmtId="0" fontId="46" fillId="2" borderId="1" xfId="3" applyNumberFormat="1" applyFont="1" applyFill="1" applyBorder="1" applyAlignment="1" applyProtection="1">
      <alignment horizontal="center" vertical="top" wrapText="1"/>
    </xf>
    <xf numFmtId="0" fontId="47" fillId="2" borderId="1" xfId="3" applyNumberFormat="1" applyFont="1" applyFill="1" applyBorder="1" applyAlignment="1" applyProtection="1">
      <alignment horizontal="center" vertical="top" wrapText="1"/>
    </xf>
    <xf numFmtId="0" fontId="48" fillId="2" borderId="1" xfId="3" applyNumberFormat="1" applyFont="1" applyFill="1" applyBorder="1" applyAlignment="1" applyProtection="1">
      <alignment horizontal="left" vertical="top" wrapText="1"/>
    </xf>
    <xf numFmtId="0" fontId="48" fillId="2" borderId="1" xfId="3" applyNumberFormat="1" applyFont="1" applyFill="1" applyBorder="1" applyAlignment="1" applyProtection="1">
      <alignment horizontal="center" vertical="top" wrapText="1"/>
    </xf>
    <xf numFmtId="0" fontId="47" fillId="0" borderId="1" xfId="3" applyNumberFormat="1" applyFont="1" applyFill="1" applyBorder="1" applyAlignment="1" applyProtection="1">
      <alignment horizontal="center" vertical="top" wrapText="1"/>
    </xf>
    <xf numFmtId="0" fontId="45" fillId="0" borderId="1" xfId="0" applyFont="1" applyBorder="1" applyAlignment="1">
      <alignment wrapText="1"/>
    </xf>
    <xf numFmtId="0" fontId="49" fillId="3" borderId="1" xfId="0" applyFont="1" applyFill="1" applyBorder="1" applyAlignment="1">
      <alignment wrapText="1"/>
    </xf>
    <xf numFmtId="0" fontId="38" fillId="0" borderId="0" xfId="1" applyNumberFormat="1" applyFont="1" applyFill="1" applyBorder="1" applyAlignment="1" applyProtection="1">
      <alignment horizontal="left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0" fillId="0" borderId="6" xfId="0" applyFont="1" applyBorder="1" applyAlignment="1">
      <alignment horizontal="center" wrapText="1"/>
    </xf>
    <xf numFmtId="0" fontId="20" fillId="0" borderId="7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0" fontId="20" fillId="0" borderId="1" xfId="0" applyFont="1" applyBorder="1" applyAlignment="1">
      <alignment horizontal="center" wrapText="1"/>
    </xf>
    <xf numFmtId="0" fontId="20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44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32" fillId="0" borderId="0" xfId="0" applyFont="1" applyAlignment="1">
      <alignment horizontal="justify" vertical="top" wrapText="1"/>
    </xf>
    <xf numFmtId="0" fontId="32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justify"/>
    </xf>
    <xf numFmtId="0" fontId="37" fillId="5" borderId="0" xfId="0" applyFont="1" applyFill="1" applyAlignment="1">
      <alignment horizontal="justify"/>
    </xf>
    <xf numFmtId="0" fontId="35" fillId="0" borderId="0" xfId="1" applyFont="1" applyAlignment="1" applyProtection="1">
      <alignment horizontal="left" wrapText="1"/>
    </xf>
    <xf numFmtId="0" fontId="35" fillId="0" borderId="0" xfId="1" applyFont="1" applyAlignment="1" applyProtection="1">
      <alignment horizontal="left" vertical="top" wrapText="1"/>
    </xf>
    <xf numFmtId="0" fontId="18" fillId="0" borderId="0" xfId="0" applyFont="1" applyAlignment="1">
      <alignment horizontal="justify" vertical="top" wrapText="1"/>
    </xf>
    <xf numFmtId="0" fontId="31" fillId="0" borderId="0" xfId="0" applyFont="1" applyAlignment="1">
      <alignment horizontal="right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top" wrapText="1"/>
    </xf>
    <xf numFmtId="0" fontId="28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34" fillId="6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30" fillId="3" borderId="1" xfId="0" applyFont="1" applyFill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tarif.omskportal.ru/Portal/DownloadPage.aspx?type=15&amp;guid=b215fa07-f314-4c47-8323-3b73fbfd8f91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G9" sqref="G9"/>
    </sheetView>
  </sheetViews>
  <sheetFormatPr defaultRowHeight="18.75"/>
  <cols>
    <col min="1" max="1" width="98" style="33" customWidth="1"/>
    <col min="2" max="2" width="15.7109375" style="33" customWidth="1"/>
    <col min="3" max="16384" width="9.140625" style="33"/>
  </cols>
  <sheetData>
    <row r="1" spans="1:4" ht="66" customHeight="1">
      <c r="A1" s="114" t="s">
        <v>111</v>
      </c>
      <c r="B1" s="114"/>
      <c r="C1" s="114"/>
      <c r="D1" s="114"/>
    </row>
    <row r="2" spans="1:4" ht="15.75" customHeight="1">
      <c r="A2" s="32"/>
    </row>
    <row r="3" spans="1:4" s="69" customFormat="1">
      <c r="A3" s="67" t="s">
        <v>137</v>
      </c>
      <c r="B3" s="68" t="s">
        <v>138</v>
      </c>
      <c r="C3" s="69" t="s">
        <v>115</v>
      </c>
    </row>
    <row r="4" spans="1:4" s="15" customFormat="1" ht="15.75" customHeight="1">
      <c r="A4" s="31"/>
    </row>
    <row r="5" spans="1:4" s="66" customFormat="1" ht="45.75" customHeight="1">
      <c r="A5" s="113" t="s">
        <v>95</v>
      </c>
      <c r="B5" s="113"/>
      <c r="C5" s="113"/>
      <c r="D5" s="113"/>
    </row>
    <row r="6" spans="1:4" s="66" customFormat="1" ht="28.5" customHeight="1">
      <c r="A6" s="113" t="s">
        <v>96</v>
      </c>
      <c r="B6" s="113"/>
      <c r="C6" s="113"/>
      <c r="D6" s="113"/>
    </row>
    <row r="7" spans="1:4" s="66" customFormat="1" ht="45.75" customHeight="1">
      <c r="A7" s="113" t="s">
        <v>97</v>
      </c>
      <c r="B7" s="113"/>
      <c r="C7" s="113"/>
      <c r="D7" s="113"/>
    </row>
    <row r="8" spans="1:4" s="66" customFormat="1" ht="45.75" customHeight="1">
      <c r="A8" s="113" t="s">
        <v>98</v>
      </c>
      <c r="B8" s="113"/>
      <c r="C8" s="113"/>
      <c r="D8" s="113"/>
    </row>
    <row r="9" spans="1:4" s="66" customFormat="1" ht="45.75" customHeight="1">
      <c r="A9" s="113" t="s">
        <v>99</v>
      </c>
      <c r="B9" s="113"/>
      <c r="C9" s="113"/>
      <c r="D9" s="113"/>
    </row>
    <row r="10" spans="1:4" s="66" customFormat="1" ht="27.75" customHeight="1">
      <c r="A10" s="113" t="s">
        <v>100</v>
      </c>
      <c r="B10" s="113"/>
      <c r="C10" s="113"/>
      <c r="D10" s="113"/>
    </row>
    <row r="11" spans="1:4" s="66" customFormat="1" ht="65.25" customHeight="1">
      <c r="A11" s="113" t="s">
        <v>101</v>
      </c>
      <c r="B11" s="113"/>
      <c r="C11" s="113"/>
      <c r="D11" s="113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topLeftCell="A19" zoomScale="110" zoomScaleNormal="110" workbookViewId="0">
      <selection activeCell="N28" sqref="N28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1.28515625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15" t="s">
        <v>78</v>
      </c>
      <c r="B1" s="115"/>
      <c r="C1" s="115"/>
      <c r="D1" s="115"/>
      <c r="E1" s="60" t="str">
        <f>+'Информация для раскрытия'!B3</f>
        <v>апрель</v>
      </c>
      <c r="F1" s="80" t="str">
        <f>+'Информация для раскрытия'!C3</f>
        <v>2016 г.</v>
      </c>
    </row>
    <row r="2" spans="1:6" ht="15" customHeight="1">
      <c r="A2" s="121" t="s">
        <v>77</v>
      </c>
      <c r="B2" s="121"/>
      <c r="C2" s="121"/>
      <c r="D2" s="121"/>
      <c r="E2" s="121"/>
      <c r="F2" s="121"/>
    </row>
    <row r="3" spans="1:6">
      <c r="A3" s="7"/>
      <c r="B3" s="7"/>
      <c r="C3" s="7"/>
      <c r="D3" s="7"/>
      <c r="E3" s="7"/>
      <c r="F3" s="8"/>
    </row>
    <row r="4" spans="1:6" ht="15">
      <c r="A4" s="9" t="s">
        <v>22</v>
      </c>
      <c r="B4" s="105" t="s">
        <v>140</v>
      </c>
      <c r="C4" s="62" t="str">
        <f>+E1</f>
        <v>апрель</v>
      </c>
      <c r="D4" s="62" t="s">
        <v>80</v>
      </c>
      <c r="E4" s="86" t="s">
        <v>116</v>
      </c>
      <c r="F4" s="9" t="s">
        <v>3</v>
      </c>
    </row>
    <row r="5" spans="1:6" s="58" customFormat="1" ht="15">
      <c r="A5" s="71" t="s">
        <v>23</v>
      </c>
      <c r="B5" s="72">
        <f>+B6</f>
        <v>0</v>
      </c>
      <c r="C5" s="73">
        <v>0</v>
      </c>
      <c r="D5" s="106">
        <f t="shared" ref="D5" si="0">+D6</f>
        <v>0</v>
      </c>
      <c r="E5" s="106">
        <f>+E6</f>
        <v>0</v>
      </c>
      <c r="F5" s="9">
        <f>SUM(B5:E5)</f>
        <v>0</v>
      </c>
    </row>
    <row r="6" spans="1:6" s="78" customFormat="1" ht="15">
      <c r="A6" s="74" t="s">
        <v>24</v>
      </c>
      <c r="B6" s="75">
        <f>+B7+B8</f>
        <v>0</v>
      </c>
      <c r="C6" s="76">
        <v>0</v>
      </c>
      <c r="D6" s="107">
        <f t="shared" ref="D6" si="1">+D7+D8</f>
        <v>0</v>
      </c>
      <c r="E6" s="107">
        <f>+E7+E8</f>
        <v>0</v>
      </c>
      <c r="F6" s="77">
        <f>SUM(B6:E6)</f>
        <v>0</v>
      </c>
    </row>
    <row r="7" spans="1:6" ht="18" customHeight="1">
      <c r="A7" s="10" t="s">
        <v>102</v>
      </c>
      <c r="B7" s="16"/>
      <c r="C7" s="41"/>
      <c r="D7" s="108"/>
      <c r="E7" s="109"/>
      <c r="F7" s="18">
        <f t="shared" ref="F7:F13" si="2">SUM(B7:E7)</f>
        <v>0</v>
      </c>
    </row>
    <row r="8" spans="1:6" ht="15.75" customHeight="1">
      <c r="A8" s="10" t="s">
        <v>103</v>
      </c>
      <c r="B8" s="16"/>
      <c r="C8" s="41"/>
      <c r="D8" s="108"/>
      <c r="E8" s="109"/>
      <c r="F8" s="18">
        <f t="shared" si="2"/>
        <v>0</v>
      </c>
    </row>
    <row r="9" spans="1:6" s="78" customFormat="1" ht="15" customHeight="1">
      <c r="A9" s="74" t="s">
        <v>25</v>
      </c>
      <c r="B9" s="75">
        <f>SUM(B10:B13)</f>
        <v>0</v>
      </c>
      <c r="C9" s="76">
        <f t="shared" ref="C9" si="3">SUM(C10:C13)</f>
        <v>0</v>
      </c>
      <c r="D9" s="107">
        <f>SUM(D10:D13)</f>
        <v>0</v>
      </c>
      <c r="E9" s="107">
        <f>SUM(E10:E13)</f>
        <v>0</v>
      </c>
      <c r="F9" s="77">
        <f t="shared" si="2"/>
        <v>0</v>
      </c>
    </row>
    <row r="10" spans="1:6" ht="18.75" customHeight="1">
      <c r="A10" s="10" t="s">
        <v>104</v>
      </c>
      <c r="B10" s="16"/>
      <c r="C10" s="41"/>
      <c r="D10" s="108"/>
      <c r="E10" s="109"/>
      <c r="F10" s="18">
        <f t="shared" si="2"/>
        <v>0</v>
      </c>
    </row>
    <row r="11" spans="1:6" ht="20.25" customHeight="1">
      <c r="A11" s="10" t="s">
        <v>105</v>
      </c>
      <c r="B11" s="16"/>
      <c r="C11" s="41"/>
      <c r="D11" s="108"/>
      <c r="E11" s="109"/>
      <c r="F11" s="18">
        <f t="shared" si="2"/>
        <v>0</v>
      </c>
    </row>
    <row r="12" spans="1:6" ht="36" customHeight="1">
      <c r="A12" s="10" t="s">
        <v>106</v>
      </c>
      <c r="B12" s="16"/>
      <c r="C12" s="41"/>
      <c r="D12" s="108"/>
      <c r="E12" s="109"/>
      <c r="F12" s="18">
        <f t="shared" si="2"/>
        <v>0</v>
      </c>
    </row>
    <row r="13" spans="1:6" ht="15">
      <c r="A13" s="10" t="s">
        <v>107</v>
      </c>
      <c r="B13" s="16"/>
      <c r="C13" s="16"/>
      <c r="D13" s="109"/>
      <c r="E13" s="109"/>
      <c r="F13" s="18">
        <f t="shared" si="2"/>
        <v>0</v>
      </c>
    </row>
    <row r="14" spans="1:6" s="78" customFormat="1" ht="31.5" customHeight="1">
      <c r="A14" s="74" t="s">
        <v>110</v>
      </c>
      <c r="B14" s="75">
        <v>0</v>
      </c>
      <c r="C14" s="75">
        <v>0</v>
      </c>
      <c r="D14" s="107">
        <v>0</v>
      </c>
      <c r="E14" s="110">
        <v>0</v>
      </c>
      <c r="F14" s="75">
        <f>SUM(B14:E14)</f>
        <v>0</v>
      </c>
    </row>
    <row r="15" spans="1:6" s="78" customFormat="1" ht="19.5" customHeight="1">
      <c r="A15" s="74" t="s">
        <v>26</v>
      </c>
      <c r="B15" s="125"/>
      <c r="C15" s="126"/>
      <c r="D15" s="126"/>
      <c r="E15" s="126"/>
      <c r="F15" s="127"/>
    </row>
    <row r="16" spans="1:6" ht="15">
      <c r="A16" s="10"/>
      <c r="B16" s="116"/>
      <c r="C16" s="117"/>
      <c r="D16" s="117"/>
      <c r="E16" s="117"/>
      <c r="F16" s="118"/>
    </row>
    <row r="17" spans="1:11" ht="15">
      <c r="A17" s="10"/>
      <c r="B17" s="116"/>
      <c r="C17" s="117"/>
      <c r="D17" s="117"/>
      <c r="E17" s="117"/>
      <c r="F17" s="118"/>
    </row>
    <row r="18" spans="1:11" ht="15">
      <c r="A18" s="10" t="s">
        <v>81</v>
      </c>
      <c r="B18" s="116"/>
      <c r="C18" s="117"/>
      <c r="D18" s="117"/>
      <c r="E18" s="117"/>
      <c r="F18" s="118"/>
    </row>
    <row r="19" spans="1:11" ht="15">
      <c r="A19" s="10"/>
      <c r="B19" s="122"/>
      <c r="C19" s="123"/>
      <c r="D19" s="123"/>
      <c r="E19" s="123"/>
      <c r="F19" s="124"/>
    </row>
    <row r="20" spans="1:11" ht="15">
      <c r="A20" s="10"/>
      <c r="B20" s="122"/>
      <c r="C20" s="123"/>
      <c r="D20" s="123"/>
      <c r="E20" s="123"/>
      <c r="F20" s="124"/>
    </row>
    <row r="21" spans="1:11">
      <c r="A21" s="7"/>
      <c r="B21" s="7"/>
      <c r="C21" s="7"/>
      <c r="D21" s="7"/>
      <c r="E21" s="7"/>
      <c r="F21" s="8"/>
    </row>
    <row r="22" spans="1:11" s="30" customFormat="1" ht="15">
      <c r="A22" s="27"/>
      <c r="B22" s="28"/>
      <c r="C22" s="28"/>
      <c r="D22" s="28"/>
      <c r="E22" s="28"/>
      <c r="F22" s="29"/>
    </row>
    <row r="24" spans="1:11" s="20" customFormat="1" ht="15.75" customHeight="1">
      <c r="A24" s="120" t="s">
        <v>122</v>
      </c>
      <c r="B24" s="120"/>
      <c r="C24" s="120"/>
      <c r="D24" s="120"/>
      <c r="E24" s="120"/>
      <c r="F24" s="120"/>
      <c r="G24" s="70" t="str">
        <f>+'Информация для раскрытия'!B3</f>
        <v>апрель</v>
      </c>
      <c r="H24" s="79" t="str">
        <f>+'Информация для раскрытия'!C3</f>
        <v>2016 г.</v>
      </c>
      <c r="J24" s="43"/>
      <c r="K24" s="43"/>
    </row>
    <row r="25" spans="1:11" s="20" customFormat="1" ht="15"/>
    <row r="26" spans="1:11" s="20" customFormat="1" ht="15">
      <c r="A26" s="119" t="s">
        <v>0</v>
      </c>
      <c r="B26" s="119"/>
      <c r="C26" s="119"/>
      <c r="D26" s="119"/>
      <c r="E26" s="119"/>
      <c r="F26" s="119"/>
      <c r="G26" s="119"/>
      <c r="H26" s="119"/>
      <c r="I26" s="119"/>
      <c r="J26" s="119"/>
      <c r="K26" s="119"/>
    </row>
    <row r="27" spans="1:11" s="20" customFormat="1" ht="15">
      <c r="A27" s="128" t="s">
        <v>42</v>
      </c>
      <c r="B27" s="130" t="s">
        <v>1</v>
      </c>
      <c r="C27" s="131"/>
      <c r="D27" s="131"/>
      <c r="E27" s="131"/>
      <c r="F27" s="132"/>
      <c r="G27" s="130" t="s">
        <v>2</v>
      </c>
      <c r="H27" s="131"/>
      <c r="I27" s="131"/>
      <c r="J27" s="131"/>
      <c r="K27" s="132"/>
    </row>
    <row r="28" spans="1:11" s="20" customFormat="1" ht="18" customHeight="1">
      <c r="A28" s="129"/>
      <c r="B28" s="56" t="str">
        <f>+B4</f>
        <v>I квартал</v>
      </c>
      <c r="C28" s="62" t="str">
        <f t="shared" ref="C28:E28" si="4">+C4</f>
        <v>апрель</v>
      </c>
      <c r="D28" s="62" t="str">
        <f t="shared" si="4"/>
        <v>III квартал</v>
      </c>
      <c r="E28" s="62" t="str">
        <f t="shared" si="4"/>
        <v>IV квартал</v>
      </c>
      <c r="F28" s="37" t="s">
        <v>3</v>
      </c>
      <c r="G28" s="37" t="str">
        <f>+B28</f>
        <v>I квартал</v>
      </c>
      <c r="H28" s="37" t="str">
        <f>+C28</f>
        <v>апрель</v>
      </c>
      <c r="I28" s="37" t="str">
        <f>+D28</f>
        <v>III квартал</v>
      </c>
      <c r="J28" s="39" t="str">
        <f>+E28</f>
        <v>IV квартал</v>
      </c>
      <c r="K28" s="39" t="str">
        <f t="shared" ref="K28" si="5">+F28</f>
        <v>год</v>
      </c>
    </row>
    <row r="29" spans="1:11" s="20" customFormat="1" ht="18.75" customHeight="1">
      <c r="A29" s="19" t="s">
        <v>4</v>
      </c>
      <c r="B29" s="22">
        <v>0</v>
      </c>
      <c r="C29" s="42">
        <v>0</v>
      </c>
      <c r="D29" s="111">
        <v>0</v>
      </c>
      <c r="E29" s="111">
        <v>0</v>
      </c>
      <c r="F29" s="22">
        <f>SUM(B29:E29)</f>
        <v>0</v>
      </c>
      <c r="G29" s="22">
        <v>0</v>
      </c>
      <c r="H29" s="22">
        <v>0</v>
      </c>
      <c r="I29" s="111">
        <v>0</v>
      </c>
      <c r="J29" s="111">
        <v>0</v>
      </c>
      <c r="K29" s="22">
        <f>SUM(G29:J29)</f>
        <v>0</v>
      </c>
    </row>
    <row r="30" spans="1:11" s="20" customFormat="1" ht="18.75" customHeight="1">
      <c r="A30" s="19" t="s">
        <v>5</v>
      </c>
      <c r="B30" s="22">
        <v>0</v>
      </c>
      <c r="C30" s="42">
        <v>0</v>
      </c>
      <c r="D30" s="111">
        <v>0</v>
      </c>
      <c r="E30" s="111">
        <v>0</v>
      </c>
      <c r="F30" s="22">
        <f>SUM(B30:E30)</f>
        <v>0</v>
      </c>
      <c r="G30" s="22">
        <v>0</v>
      </c>
      <c r="H30" s="22">
        <v>0</v>
      </c>
      <c r="I30" s="111">
        <v>0</v>
      </c>
      <c r="J30" s="111">
        <v>0</v>
      </c>
      <c r="K30" s="22">
        <f>SUM(G30:J30)</f>
        <v>0</v>
      </c>
    </row>
    <row r="31" spans="1:11" s="20" customFormat="1" ht="15" customHeight="1">
      <c r="A31" s="19" t="s">
        <v>6</v>
      </c>
      <c r="B31" s="22">
        <v>0</v>
      </c>
      <c r="C31" s="42">
        <v>0</v>
      </c>
      <c r="D31" s="111">
        <v>0</v>
      </c>
      <c r="E31" s="111">
        <v>0</v>
      </c>
      <c r="F31" s="22">
        <f>SUM(B31:E31)</f>
        <v>0</v>
      </c>
      <c r="G31" s="22">
        <v>0</v>
      </c>
      <c r="H31" s="22">
        <v>0</v>
      </c>
      <c r="I31" s="111">
        <v>0</v>
      </c>
      <c r="J31" s="111">
        <v>0</v>
      </c>
      <c r="K31" s="22">
        <f>SUM(G31:J31)</f>
        <v>0</v>
      </c>
    </row>
    <row r="32" spans="1:11" s="20" customFormat="1" ht="15">
      <c r="A32" s="23" t="s">
        <v>43</v>
      </c>
      <c r="B32" s="24">
        <f>SUM(B29:B31)</f>
        <v>0</v>
      </c>
      <c r="C32" s="24">
        <f>SUM(C29:C31)</f>
        <v>0</v>
      </c>
      <c r="D32" s="112">
        <f>SUM(D29:D31)</f>
        <v>0</v>
      </c>
      <c r="E32" s="112">
        <f>SUM(E29:E31)</f>
        <v>0</v>
      </c>
      <c r="F32" s="24">
        <f>SUM(B32:E32)</f>
        <v>0</v>
      </c>
      <c r="G32" s="24">
        <f>SUM(G29:G31)</f>
        <v>0</v>
      </c>
      <c r="H32" s="24">
        <f>SUM(H29:H31)</f>
        <v>0</v>
      </c>
      <c r="I32" s="112">
        <f>SUM(I29:I31)</f>
        <v>0</v>
      </c>
      <c r="J32" s="112">
        <f>SUM(J29:J31)</f>
        <v>0</v>
      </c>
      <c r="K32" s="24">
        <f>SUM(G32:J32)</f>
        <v>0</v>
      </c>
    </row>
    <row r="33" spans="1:11" s="20" customFormat="1" ht="1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</row>
    <row r="34" spans="1:11" s="20" customFormat="1" ht="19.5" customHeight="1">
      <c r="A34" s="133" t="s">
        <v>125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</row>
    <row r="35" spans="1:11" s="20" customFormat="1" ht="15">
      <c r="A35" s="134" t="s">
        <v>42</v>
      </c>
      <c r="B35" s="135" t="s">
        <v>108</v>
      </c>
      <c r="C35" s="135"/>
      <c r="D35" s="135"/>
      <c r="E35" s="135"/>
      <c r="F35" s="135"/>
      <c r="G35" s="135" t="s">
        <v>109</v>
      </c>
      <c r="H35" s="135"/>
      <c r="I35" s="135"/>
      <c r="J35" s="135"/>
      <c r="K35" s="135"/>
    </row>
    <row r="36" spans="1:11" s="20" customFormat="1" ht="15">
      <c r="A36" s="134"/>
      <c r="B36" s="37" t="str">
        <f>+B28</f>
        <v>I квартал</v>
      </c>
      <c r="C36" s="39" t="str">
        <f t="shared" ref="C36:K36" si="6">+C28</f>
        <v>апрель</v>
      </c>
      <c r="D36" s="39" t="str">
        <f t="shared" si="6"/>
        <v>III квартал</v>
      </c>
      <c r="E36" s="39" t="str">
        <f t="shared" si="6"/>
        <v>IV квартал</v>
      </c>
      <c r="F36" s="39" t="str">
        <f t="shared" si="6"/>
        <v>год</v>
      </c>
      <c r="G36" s="39" t="str">
        <f t="shared" si="6"/>
        <v>I квартал</v>
      </c>
      <c r="H36" s="39" t="str">
        <f t="shared" si="6"/>
        <v>апрель</v>
      </c>
      <c r="I36" s="39" t="str">
        <f t="shared" si="6"/>
        <v>III квартал</v>
      </c>
      <c r="J36" s="39" t="str">
        <f t="shared" si="6"/>
        <v>IV квартал</v>
      </c>
      <c r="K36" s="39" t="str">
        <f t="shared" si="6"/>
        <v>год</v>
      </c>
    </row>
    <row r="37" spans="1:11" s="20" customFormat="1" ht="15">
      <c r="A37" s="19" t="s">
        <v>4</v>
      </c>
      <c r="B37" s="22">
        <v>0</v>
      </c>
      <c r="C37" s="22">
        <v>0</v>
      </c>
      <c r="D37" s="111">
        <v>0</v>
      </c>
      <c r="E37" s="111">
        <v>0</v>
      </c>
      <c r="F37" s="22">
        <f>SUM(B37:E37)</f>
        <v>0</v>
      </c>
      <c r="G37" s="22">
        <f>+G29</f>
        <v>0</v>
      </c>
      <c r="H37" s="22">
        <f t="shared" ref="H37:I37" si="7">+H29</f>
        <v>0</v>
      </c>
      <c r="I37" s="111">
        <f t="shared" si="7"/>
        <v>0</v>
      </c>
      <c r="J37" s="111">
        <v>0</v>
      </c>
      <c r="K37" s="22">
        <f>SUM(G37:J37)</f>
        <v>0</v>
      </c>
    </row>
    <row r="38" spans="1:11" s="20" customFormat="1" ht="15">
      <c r="A38" s="19" t="s">
        <v>5</v>
      </c>
      <c r="B38" s="22">
        <v>0</v>
      </c>
      <c r="C38" s="22">
        <v>0</v>
      </c>
      <c r="D38" s="111">
        <v>0</v>
      </c>
      <c r="E38" s="111">
        <v>0</v>
      </c>
      <c r="F38" s="22">
        <f>SUM(B38:E38)</f>
        <v>0</v>
      </c>
      <c r="G38" s="22">
        <v>0</v>
      </c>
      <c r="H38" s="22">
        <f t="shared" ref="H38:I38" si="8">+H30</f>
        <v>0</v>
      </c>
      <c r="I38" s="111">
        <f t="shared" si="8"/>
        <v>0</v>
      </c>
      <c r="J38" s="111">
        <v>0</v>
      </c>
      <c r="K38" s="22">
        <f>SUM(G38:J38)</f>
        <v>0</v>
      </c>
    </row>
    <row r="39" spans="1:11" s="20" customFormat="1" ht="15">
      <c r="A39" s="19" t="s">
        <v>6</v>
      </c>
      <c r="B39" s="22">
        <v>0</v>
      </c>
      <c r="C39" s="22">
        <v>0</v>
      </c>
      <c r="D39" s="111">
        <v>0</v>
      </c>
      <c r="E39" s="111">
        <v>0</v>
      </c>
      <c r="F39" s="22">
        <f>SUM(B39:E39)</f>
        <v>0</v>
      </c>
      <c r="G39" s="22">
        <v>0</v>
      </c>
      <c r="H39" s="22">
        <f t="shared" ref="H39:I39" si="9">+H31</f>
        <v>0</v>
      </c>
      <c r="I39" s="111">
        <f t="shared" si="9"/>
        <v>0</v>
      </c>
      <c r="J39" s="111">
        <v>0</v>
      </c>
      <c r="K39" s="22">
        <f>SUM(G39:J39)</f>
        <v>0</v>
      </c>
    </row>
    <row r="40" spans="1:11" s="20" customFormat="1" ht="15">
      <c r="A40" s="23" t="s">
        <v>43</v>
      </c>
      <c r="B40" s="24">
        <f>SUM(B37:B39)</f>
        <v>0</v>
      </c>
      <c r="C40" s="24">
        <f>SUM(C37:C39)</f>
        <v>0</v>
      </c>
      <c r="D40" s="112">
        <f>SUM(D37:D39)</f>
        <v>0</v>
      </c>
      <c r="E40" s="112">
        <f>SUM(E37:E39)</f>
        <v>0</v>
      </c>
      <c r="F40" s="24">
        <f>SUM(B40:E40)</f>
        <v>0</v>
      </c>
      <c r="G40" s="24">
        <f>SUM(G37:G39)</f>
        <v>0</v>
      </c>
      <c r="H40" s="24">
        <f>SUM(H37:H39)</f>
        <v>0</v>
      </c>
      <c r="I40" s="112">
        <f>SUM(I37:I39)</f>
        <v>0</v>
      </c>
      <c r="J40" s="112">
        <f>SUM(J37:J39)</f>
        <v>0</v>
      </c>
      <c r="K40" s="24">
        <f>SUM(G40:J40)</f>
        <v>0</v>
      </c>
    </row>
  </sheetData>
  <mergeCells count="17">
    <mergeCell ref="A27:A28"/>
    <mergeCell ref="B27:F27"/>
    <mergeCell ref="G27:K27"/>
    <mergeCell ref="A34:K34"/>
    <mergeCell ref="A35:A36"/>
    <mergeCell ref="B35:F35"/>
    <mergeCell ref="G35:K35"/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J14" sqref="J14"/>
    </sheetView>
  </sheetViews>
  <sheetFormatPr defaultRowHeight="15"/>
  <cols>
    <col min="1" max="1" width="45.5703125" style="20" customWidth="1"/>
    <col min="2" max="2" width="12.85546875" style="20" customWidth="1"/>
    <col min="3" max="3" width="13.42578125" style="20" customWidth="1"/>
    <col min="4" max="4" width="15" style="20" customWidth="1"/>
    <col min="5" max="16384" width="9.140625" style="20"/>
  </cols>
  <sheetData>
    <row r="1" spans="1:6" customFormat="1" ht="20.100000000000001" customHeight="1">
      <c r="A1" s="136" t="s">
        <v>45</v>
      </c>
      <c r="B1" s="136"/>
      <c r="C1" s="136"/>
      <c r="D1" s="136"/>
      <c r="E1" s="136"/>
      <c r="F1" s="11"/>
    </row>
    <row r="2" spans="1:6" customFormat="1" ht="20.100000000000001" customHeight="1">
      <c r="A2" s="138" t="s">
        <v>46</v>
      </c>
      <c r="B2" s="138"/>
      <c r="C2" s="38" t="str">
        <f>+'1)'!G24</f>
        <v>апрель</v>
      </c>
      <c r="D2" s="44" t="str">
        <f>+'1)'!H24</f>
        <v>2016 г.</v>
      </c>
      <c r="E2" s="38"/>
      <c r="F2" s="11"/>
    </row>
    <row r="3" spans="1:6" s="30" customFormat="1">
      <c r="A3" s="137" t="s">
        <v>124</v>
      </c>
      <c r="B3" s="137"/>
      <c r="C3" s="137"/>
      <c r="D3" s="137"/>
      <c r="E3" s="137"/>
      <c r="F3" s="29"/>
    </row>
    <row r="4" spans="1:6" s="30" customFormat="1">
      <c r="A4" s="87"/>
      <c r="B4" s="88"/>
      <c r="C4" s="88"/>
      <c r="D4" s="88"/>
      <c r="E4" s="88"/>
      <c r="F4" s="29"/>
    </row>
    <row r="5" spans="1:6" s="89" customFormat="1" ht="45">
      <c r="A5" s="101" t="s">
        <v>27</v>
      </c>
      <c r="B5" s="101" t="s">
        <v>28</v>
      </c>
      <c r="C5" s="101" t="s">
        <v>29</v>
      </c>
      <c r="D5" s="101" t="s">
        <v>30</v>
      </c>
      <c r="E5" s="101" t="s">
        <v>31</v>
      </c>
    </row>
    <row r="6" spans="1:6" s="29" customFormat="1" ht="15" customHeight="1">
      <c r="A6" s="90" t="s">
        <v>32</v>
      </c>
      <c r="B6" s="90"/>
      <c r="C6" s="90"/>
      <c r="D6" s="90"/>
      <c r="E6" s="90"/>
    </row>
    <row r="7" spans="1:6" s="29" customFormat="1" ht="15" customHeight="1">
      <c r="A7" s="91" t="s">
        <v>142</v>
      </c>
      <c r="B7" s="92" t="s">
        <v>112</v>
      </c>
      <c r="C7" s="93">
        <v>42463</v>
      </c>
      <c r="D7" s="93">
        <v>42463</v>
      </c>
      <c r="E7" s="94">
        <v>30</v>
      </c>
    </row>
    <row r="8" spans="1:6" s="29" customFormat="1" ht="15" customHeight="1">
      <c r="A8" s="91"/>
      <c r="B8" s="92"/>
      <c r="C8" s="93"/>
      <c r="D8" s="93"/>
      <c r="E8" s="94"/>
    </row>
    <row r="9" spans="1:6" s="29" customFormat="1" ht="15" customHeight="1">
      <c r="A9" s="90" t="s">
        <v>33</v>
      </c>
      <c r="B9" s="90"/>
      <c r="C9" s="90"/>
      <c r="D9" s="90"/>
      <c r="E9" s="90"/>
    </row>
    <row r="10" spans="1:6" s="29" customFormat="1" ht="15" customHeight="1">
      <c r="A10" s="90"/>
      <c r="B10" s="90"/>
      <c r="C10" s="90"/>
      <c r="D10" s="90"/>
      <c r="E10" s="90"/>
    </row>
    <row r="11" spans="1:6" s="29" customFormat="1" ht="15" customHeight="1">
      <c r="A11" s="90" t="s">
        <v>34</v>
      </c>
      <c r="B11" s="90"/>
      <c r="C11" s="90"/>
      <c r="D11" s="90"/>
      <c r="E11" s="90"/>
    </row>
    <row r="12" spans="1:6" s="29" customFormat="1" ht="15" customHeight="1">
      <c r="A12" s="99"/>
      <c r="B12" s="97"/>
      <c r="C12" s="97"/>
      <c r="D12" s="97"/>
      <c r="E12" s="98"/>
    </row>
    <row r="13" spans="1:6" s="29" customFormat="1" ht="15" customHeight="1">
      <c r="A13" s="90" t="s">
        <v>35</v>
      </c>
      <c r="B13" s="90"/>
      <c r="C13" s="90"/>
      <c r="D13" s="90"/>
      <c r="E13" s="90"/>
    </row>
    <row r="14" spans="1:6" s="29" customFormat="1" ht="15" customHeight="1">
      <c r="A14" s="95" t="s">
        <v>143</v>
      </c>
      <c r="B14" s="97" t="s">
        <v>112</v>
      </c>
      <c r="C14" s="96">
        <v>42463</v>
      </c>
      <c r="D14" s="96">
        <v>42463</v>
      </c>
      <c r="E14" s="100">
        <v>11</v>
      </c>
    </row>
    <row r="15" spans="1:6" s="30" customFormat="1" ht="14.25"/>
  </sheetData>
  <mergeCells count="3">
    <mergeCell ref="A1:E1"/>
    <mergeCell ref="A3:E3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G27" sqref="G27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9" t="s">
        <v>48</v>
      </c>
      <c r="B2" s="139"/>
      <c r="C2" s="139"/>
      <c r="D2" s="139"/>
      <c r="E2" s="139"/>
      <c r="F2" s="139"/>
      <c r="G2" s="139"/>
      <c r="H2" s="139"/>
    </row>
    <row r="3" spans="1:8" ht="20.100000000000001" customHeight="1">
      <c r="A3" s="149" t="s">
        <v>47</v>
      </c>
      <c r="B3" s="149"/>
      <c r="C3" s="149"/>
      <c r="D3" s="149"/>
      <c r="E3" s="149"/>
      <c r="F3" s="40" t="str">
        <f>+'2)'!C2</f>
        <v>апрель</v>
      </c>
      <c r="G3" s="45" t="str">
        <f>+'2)'!D2</f>
        <v>2016 г.</v>
      </c>
      <c r="H3" s="40"/>
    </row>
    <row r="4" spans="1:8" ht="12" customHeight="1">
      <c r="A4" s="17"/>
      <c r="B4" s="17"/>
      <c r="C4" s="17"/>
      <c r="D4" s="17"/>
      <c r="E4" s="17"/>
      <c r="F4" s="17"/>
      <c r="G4" s="17"/>
      <c r="H4" s="17"/>
    </row>
    <row r="5" spans="1:8" ht="15">
      <c r="A5" s="140" t="s">
        <v>7</v>
      </c>
      <c r="B5" s="140"/>
      <c r="C5" s="140"/>
      <c r="D5" s="140"/>
      <c r="E5" s="140"/>
      <c r="F5" s="140"/>
      <c r="G5" s="140"/>
      <c r="H5" s="140"/>
    </row>
    <row r="6" spans="1:8" ht="78" customHeight="1">
      <c r="A6" s="141" t="s">
        <v>8</v>
      </c>
      <c r="B6" s="141" t="s">
        <v>9</v>
      </c>
      <c r="C6" s="141" t="s">
        <v>10</v>
      </c>
      <c r="D6" s="143" t="s">
        <v>11</v>
      </c>
      <c r="E6" s="144"/>
      <c r="F6" s="145" t="s">
        <v>12</v>
      </c>
      <c r="G6" s="146"/>
      <c r="H6" s="147" t="s">
        <v>13</v>
      </c>
    </row>
    <row r="7" spans="1:8" ht="75.75" customHeight="1">
      <c r="A7" s="142"/>
      <c r="B7" s="142"/>
      <c r="C7" s="142"/>
      <c r="D7" s="25" t="s">
        <v>14</v>
      </c>
      <c r="E7" s="25" t="s">
        <v>15</v>
      </c>
      <c r="F7" s="26" t="s">
        <v>16</v>
      </c>
      <c r="G7" s="26" t="s">
        <v>17</v>
      </c>
      <c r="H7" s="148"/>
    </row>
    <row r="8" spans="1:8" ht="20.100000000000001" customHeight="1">
      <c r="A8" s="1">
        <v>1</v>
      </c>
      <c r="B8" s="1" t="s">
        <v>18</v>
      </c>
      <c r="C8" s="1" t="s">
        <v>19</v>
      </c>
      <c r="D8" s="1">
        <v>10</v>
      </c>
      <c r="E8" s="2">
        <v>10</v>
      </c>
      <c r="F8" s="13">
        <v>10.3</v>
      </c>
      <c r="G8" s="13">
        <v>10.3</v>
      </c>
      <c r="H8" s="13">
        <v>10.3</v>
      </c>
    </row>
    <row r="9" spans="1:8" ht="20.100000000000001" customHeight="1">
      <c r="A9" s="1">
        <v>2</v>
      </c>
      <c r="B9" s="1" t="s">
        <v>4</v>
      </c>
      <c r="C9" s="1" t="s">
        <v>20</v>
      </c>
      <c r="D9" s="1">
        <v>31.5</v>
      </c>
      <c r="E9" s="3">
        <v>40</v>
      </c>
      <c r="F9" s="13">
        <v>48.1</v>
      </c>
      <c r="G9" s="13">
        <v>48.1</v>
      </c>
      <c r="H9" s="13">
        <v>48.1</v>
      </c>
    </row>
    <row r="10" spans="1:8" ht="20.100000000000001" customHeight="1">
      <c r="A10" s="1">
        <v>3</v>
      </c>
      <c r="B10" s="1" t="s">
        <v>5</v>
      </c>
      <c r="C10" s="1" t="s">
        <v>21</v>
      </c>
      <c r="D10" s="1">
        <v>80</v>
      </c>
      <c r="E10" s="3">
        <v>63</v>
      </c>
      <c r="F10" s="13">
        <v>109.5</v>
      </c>
      <c r="G10" s="13">
        <v>109.5</v>
      </c>
      <c r="H10" s="13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32"/>
  <sheetViews>
    <sheetView topLeftCell="A19" workbookViewId="0">
      <selection activeCell="I61" sqref="I61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52" t="s">
        <v>85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</row>
    <row r="3" spans="1:12" ht="15" customHeight="1">
      <c r="A3" s="153"/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</row>
    <row r="4" spans="1:12" ht="15" customHeight="1">
      <c r="A4" s="154" t="s">
        <v>36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4"/>
    </row>
    <row r="5" spans="1:12" s="58" customFormat="1" ht="15" customHeight="1">
      <c r="A5" s="155" t="s">
        <v>72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</row>
    <row r="6" spans="1:12" ht="106.5" customHeight="1">
      <c r="A6" s="156" t="s">
        <v>73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</row>
    <row r="7" spans="1:12" ht="30" customHeight="1">
      <c r="A7" s="156" t="s">
        <v>74</v>
      </c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</row>
    <row r="8" spans="1:12" ht="30" customHeight="1">
      <c r="A8" s="156" t="s">
        <v>82</v>
      </c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</row>
    <row r="9" spans="1:12" ht="15" customHeight="1">
      <c r="A9" s="14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0" spans="1:12" ht="15" customHeight="1">
      <c r="A10" s="154" t="s">
        <v>37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</row>
    <row r="11" spans="1:12" s="20" customFormat="1" ht="78" customHeight="1">
      <c r="A11" s="150" t="s">
        <v>66</v>
      </c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</row>
    <row r="12" spans="1:12" s="20" customFormat="1" ht="45.75" customHeight="1">
      <c r="A12" s="150" t="s">
        <v>38</v>
      </c>
      <c r="B12" s="150"/>
      <c r="C12" s="150"/>
      <c r="D12" s="150"/>
      <c r="E12" s="150"/>
      <c r="F12" s="150"/>
      <c r="G12" s="150"/>
      <c r="H12" s="150"/>
      <c r="I12" s="150"/>
      <c r="J12" s="150"/>
      <c r="K12" s="150"/>
      <c r="L12" s="150"/>
    </row>
    <row r="13" spans="1:12" s="20" customFormat="1" ht="31.5" customHeight="1">
      <c r="A13" s="151" t="s">
        <v>67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</row>
    <row r="14" spans="1:12" s="20" customFormat="1" ht="48.75" customHeight="1">
      <c r="A14" s="150" t="s">
        <v>68</v>
      </c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</row>
    <row r="15" spans="1:12" s="20" customFormat="1" ht="45" customHeight="1">
      <c r="A15" s="150" t="s">
        <v>69</v>
      </c>
      <c r="B15" s="150"/>
      <c r="C15" s="150"/>
      <c r="D15" s="150"/>
      <c r="E15" s="150"/>
      <c r="F15" s="150"/>
      <c r="G15" s="150"/>
      <c r="H15" s="150"/>
      <c r="I15" s="150"/>
      <c r="J15" s="150"/>
      <c r="K15" s="150"/>
      <c r="L15" s="150"/>
    </row>
    <row r="16" spans="1:12" s="20" customFormat="1" ht="15">
      <c r="A16" s="150" t="s">
        <v>70</v>
      </c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</row>
    <row r="17" spans="1:12" s="20" customFormat="1" ht="75.75" customHeight="1">
      <c r="A17" s="157" t="s">
        <v>83</v>
      </c>
      <c r="B17" s="150"/>
      <c r="C17" s="150"/>
      <c r="D17" s="150"/>
      <c r="E17" s="150"/>
      <c r="F17" s="150"/>
      <c r="G17" s="150"/>
      <c r="H17" s="150"/>
      <c r="I17" s="150"/>
      <c r="J17" s="150"/>
      <c r="K17" s="150"/>
      <c r="L17" s="150"/>
    </row>
    <row r="18" spans="1:12" s="20" customFormat="1" ht="33" customHeight="1">
      <c r="A18" s="150" t="s">
        <v>71</v>
      </c>
      <c r="B18" s="150"/>
      <c r="C18" s="150"/>
      <c r="D18" s="150"/>
      <c r="E18" s="150"/>
      <c r="F18" s="150"/>
      <c r="G18" s="150"/>
      <c r="H18" s="150"/>
      <c r="I18" s="150"/>
      <c r="J18" s="150"/>
      <c r="K18" s="150"/>
      <c r="L18" s="150"/>
    </row>
    <row r="19" spans="1:12" s="20" customFormat="1" ht="66.75" customHeight="1">
      <c r="A19" s="150" t="s">
        <v>84</v>
      </c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</row>
    <row r="24" spans="1:12" ht="15">
      <c r="A24" s="158" t="s">
        <v>65</v>
      </c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57" t="s">
        <v>64</v>
      </c>
    </row>
    <row r="26" spans="1:12" ht="15">
      <c r="A26" s="158" t="s">
        <v>118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57" t="s">
        <v>117</v>
      </c>
    </row>
    <row r="28" spans="1:12" ht="15">
      <c r="A28" s="158" t="s">
        <v>120</v>
      </c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57" t="s">
        <v>121</v>
      </c>
    </row>
    <row r="30" spans="1:12" ht="15">
      <c r="A30" s="158" t="s">
        <v>126</v>
      </c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57" t="s">
        <v>128</v>
      </c>
    </row>
    <row r="32" spans="1:12" ht="15">
      <c r="A32" s="158" t="s">
        <v>127</v>
      </c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57" t="s">
        <v>129</v>
      </c>
    </row>
  </sheetData>
  <mergeCells count="22">
    <mergeCell ref="A30:K30"/>
    <mergeCell ref="A32:K32"/>
    <mergeCell ref="A28:K28"/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H13" sqref="H13"/>
    </sheetView>
  </sheetViews>
  <sheetFormatPr defaultRowHeight="15.75"/>
  <cols>
    <col min="1" max="16384" width="9.140625" style="34"/>
  </cols>
  <sheetData>
    <row r="2" spans="1:10" ht="31.5" customHeight="1">
      <c r="A2" s="159" t="s">
        <v>40</v>
      </c>
      <c r="B2" s="159"/>
      <c r="C2" s="159"/>
      <c r="D2" s="159"/>
      <c r="E2" s="159"/>
      <c r="F2" s="159"/>
      <c r="G2" s="159"/>
      <c r="H2" s="159"/>
      <c r="I2" s="159"/>
      <c r="J2" s="159"/>
    </row>
    <row r="3" spans="1:10">
      <c r="A3" s="35"/>
    </row>
    <row r="4" spans="1:10">
      <c r="A4" s="34" t="s">
        <v>39</v>
      </c>
    </row>
    <row r="6" spans="1:10" ht="35.25" customHeight="1">
      <c r="A6" s="160" t="s">
        <v>119</v>
      </c>
      <c r="B6" s="160"/>
      <c r="C6" s="160"/>
      <c r="D6" s="160"/>
      <c r="E6" s="160"/>
      <c r="F6" s="160"/>
      <c r="G6" s="160"/>
      <c r="H6" s="160"/>
      <c r="I6" s="160"/>
      <c r="J6" s="160"/>
    </row>
  </sheetData>
  <mergeCells count="2">
    <mergeCell ref="A2:J2"/>
    <mergeCell ref="A6:J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7"/>
  <sheetViews>
    <sheetView topLeftCell="A13" workbookViewId="0">
      <selection activeCell="G20" sqref="G20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29.7109375" customWidth="1"/>
  </cols>
  <sheetData>
    <row r="1" spans="1:8" ht="15" customHeight="1">
      <c r="A1" s="139" t="s">
        <v>50</v>
      </c>
      <c r="B1" s="139"/>
      <c r="C1" s="139"/>
      <c r="D1" s="139"/>
      <c r="E1" s="139"/>
      <c r="F1" s="36"/>
      <c r="G1" s="36"/>
      <c r="H1" s="36"/>
    </row>
    <row r="2" spans="1:8" ht="15" customHeight="1">
      <c r="A2" s="149" t="s">
        <v>49</v>
      </c>
      <c r="B2" s="149"/>
      <c r="C2" s="149"/>
      <c r="D2" s="40" t="str">
        <f>+'3)'!F3</f>
        <v>апрель</v>
      </c>
      <c r="E2" s="45" t="str">
        <f>+'3)'!G3</f>
        <v>2016 г.</v>
      </c>
      <c r="F2" s="36"/>
      <c r="G2" s="36"/>
      <c r="H2" s="36"/>
    </row>
    <row r="4" spans="1:8" ht="12.75" customHeight="1">
      <c r="A4" s="162" t="s">
        <v>8</v>
      </c>
      <c r="B4" s="162" t="s">
        <v>9</v>
      </c>
      <c r="C4" s="162" t="s">
        <v>41</v>
      </c>
      <c r="D4" s="164" t="s">
        <v>44</v>
      </c>
      <c r="E4" s="164"/>
    </row>
    <row r="5" spans="1:8" ht="12.75" customHeight="1">
      <c r="A5" s="163"/>
      <c r="B5" s="163"/>
      <c r="C5" s="163"/>
      <c r="D5" s="164"/>
      <c r="E5" s="164"/>
    </row>
    <row r="6" spans="1:8">
      <c r="A6" s="102">
        <v>1</v>
      </c>
      <c r="B6" s="103" t="s">
        <v>58</v>
      </c>
      <c r="C6" s="104">
        <f>+C7+C8+C9</f>
        <v>1</v>
      </c>
      <c r="D6" s="165"/>
      <c r="E6" s="165"/>
    </row>
    <row r="7" spans="1:8">
      <c r="A7" s="63" t="s">
        <v>60</v>
      </c>
      <c r="B7" s="64" t="s">
        <v>89</v>
      </c>
      <c r="C7" s="65">
        <v>0</v>
      </c>
      <c r="D7" s="166"/>
      <c r="E7" s="166"/>
    </row>
    <row r="8" spans="1:8" ht="43.5" customHeight="1">
      <c r="A8" s="63" t="s">
        <v>61</v>
      </c>
      <c r="B8" s="64" t="s">
        <v>63</v>
      </c>
      <c r="C8" s="65">
        <v>1</v>
      </c>
      <c r="D8" s="166" t="s">
        <v>139</v>
      </c>
      <c r="E8" s="166"/>
    </row>
    <row r="9" spans="1:8" ht="53.25" customHeight="1">
      <c r="A9" s="63" t="s">
        <v>62</v>
      </c>
      <c r="B9" s="64" t="s">
        <v>59</v>
      </c>
      <c r="C9" s="65">
        <v>0</v>
      </c>
      <c r="D9" s="166"/>
      <c r="E9" s="166"/>
    </row>
    <row r="10" spans="1:8">
      <c r="A10" s="102">
        <v>2</v>
      </c>
      <c r="B10" s="103" t="s">
        <v>130</v>
      </c>
      <c r="C10" s="104">
        <f>+C11+C12+C13</f>
        <v>0</v>
      </c>
      <c r="D10" s="165"/>
      <c r="E10" s="165"/>
    </row>
    <row r="11" spans="1:8">
      <c r="A11" s="63" t="s">
        <v>86</v>
      </c>
      <c r="B11" s="64" t="s">
        <v>89</v>
      </c>
      <c r="C11" s="65">
        <v>0</v>
      </c>
      <c r="D11" s="166"/>
      <c r="E11" s="166"/>
    </row>
    <row r="12" spans="1:8" ht="43.5" customHeight="1">
      <c r="A12" s="63" t="s">
        <v>87</v>
      </c>
      <c r="B12" s="64" t="s">
        <v>63</v>
      </c>
      <c r="C12" s="65">
        <v>0</v>
      </c>
      <c r="D12" s="166"/>
      <c r="E12" s="166"/>
    </row>
    <row r="13" spans="1:8" ht="53.25" customHeight="1">
      <c r="A13" s="63" t="s">
        <v>88</v>
      </c>
      <c r="B13" s="64" t="s">
        <v>59</v>
      </c>
      <c r="C13" s="65">
        <v>0</v>
      </c>
      <c r="D13" s="166"/>
      <c r="E13" s="166"/>
    </row>
    <row r="14" spans="1:8">
      <c r="A14" s="102">
        <v>3</v>
      </c>
      <c r="B14" s="103" t="s">
        <v>113</v>
      </c>
      <c r="C14" s="104">
        <f>+C15+C16+C17</f>
        <v>0</v>
      </c>
      <c r="D14" s="165"/>
      <c r="E14" s="165"/>
    </row>
    <row r="15" spans="1:8">
      <c r="A15" s="63" t="s">
        <v>90</v>
      </c>
      <c r="B15" s="64" t="s">
        <v>89</v>
      </c>
      <c r="C15" s="65"/>
      <c r="D15" s="166"/>
      <c r="E15" s="166"/>
    </row>
    <row r="16" spans="1:8" ht="43.5" customHeight="1">
      <c r="A16" s="63" t="s">
        <v>91</v>
      </c>
      <c r="B16" s="64" t="s">
        <v>63</v>
      </c>
      <c r="C16" s="65">
        <v>0</v>
      </c>
      <c r="D16" s="166"/>
      <c r="E16" s="166"/>
    </row>
    <row r="17" spans="1:5" ht="53.25" customHeight="1">
      <c r="A17" s="63" t="s">
        <v>92</v>
      </c>
      <c r="B17" s="64" t="s">
        <v>59</v>
      </c>
      <c r="C17" s="65"/>
      <c r="D17" s="166"/>
      <c r="E17" s="166"/>
    </row>
    <row r="18" spans="1:5" s="58" customFormat="1" ht="25.5">
      <c r="A18" s="102">
        <v>4</v>
      </c>
      <c r="B18" s="103" t="s">
        <v>94</v>
      </c>
      <c r="C18" s="104">
        <f>+C19+C20+C21</f>
        <v>0</v>
      </c>
      <c r="D18" s="165"/>
      <c r="E18" s="165"/>
    </row>
    <row r="19" spans="1:5">
      <c r="A19" s="63" t="s">
        <v>131</v>
      </c>
      <c r="B19" s="64" t="s">
        <v>89</v>
      </c>
      <c r="C19" s="65">
        <v>0</v>
      </c>
      <c r="D19" s="166"/>
      <c r="E19" s="166"/>
    </row>
    <row r="20" spans="1:5" ht="48.75" customHeight="1">
      <c r="A20" s="63" t="s">
        <v>132</v>
      </c>
      <c r="B20" s="64" t="s">
        <v>63</v>
      </c>
      <c r="C20" s="65">
        <v>0</v>
      </c>
      <c r="D20" s="166"/>
      <c r="E20" s="166"/>
    </row>
    <row r="21" spans="1:5" ht="57.75" customHeight="1">
      <c r="A21" s="63" t="s">
        <v>133</v>
      </c>
      <c r="B21" s="64" t="s">
        <v>59</v>
      </c>
      <c r="C21" s="65">
        <v>0</v>
      </c>
      <c r="D21" s="166"/>
      <c r="E21" s="166"/>
    </row>
    <row r="22" spans="1:5" s="58" customFormat="1" ht="25.5">
      <c r="A22" s="102">
        <v>5</v>
      </c>
      <c r="B22" s="103" t="s">
        <v>93</v>
      </c>
      <c r="C22" s="104">
        <f>+C23+C24+C25</f>
        <v>0</v>
      </c>
      <c r="D22" s="165"/>
      <c r="E22" s="165"/>
    </row>
    <row r="23" spans="1:5">
      <c r="A23" s="63" t="s">
        <v>134</v>
      </c>
      <c r="B23" s="64" t="s">
        <v>89</v>
      </c>
      <c r="C23" s="65">
        <v>0</v>
      </c>
      <c r="D23" s="166"/>
      <c r="E23" s="166"/>
    </row>
    <row r="24" spans="1:5" ht="25.5">
      <c r="A24" s="63" t="s">
        <v>135</v>
      </c>
      <c r="B24" s="64" t="s">
        <v>63</v>
      </c>
      <c r="C24" s="65">
        <v>0</v>
      </c>
      <c r="D24" s="166"/>
      <c r="E24" s="166"/>
    </row>
    <row r="25" spans="1:5" ht="57.75" customHeight="1">
      <c r="A25" s="63" t="s">
        <v>136</v>
      </c>
      <c r="B25" s="64" t="s">
        <v>59</v>
      </c>
      <c r="C25" s="65">
        <v>0</v>
      </c>
      <c r="D25" s="166"/>
      <c r="E25" s="166"/>
    </row>
    <row r="27" spans="1:5" ht="38.25" customHeight="1">
      <c r="A27" s="161" t="s">
        <v>123</v>
      </c>
      <c r="B27" s="161"/>
      <c r="C27" s="161"/>
      <c r="D27" s="161"/>
      <c r="E27" s="161"/>
    </row>
  </sheetData>
  <mergeCells count="27">
    <mergeCell ref="D22:E22"/>
    <mergeCell ref="A1:E1"/>
    <mergeCell ref="A2:C2"/>
    <mergeCell ref="D14:E14"/>
    <mergeCell ref="D15:E15"/>
    <mergeCell ref="D16:E16"/>
    <mergeCell ref="D17:E17"/>
    <mergeCell ref="D10:E10"/>
    <mergeCell ref="D11:E11"/>
    <mergeCell ref="D12:E12"/>
    <mergeCell ref="D13:E13"/>
    <mergeCell ref="A27:E27"/>
    <mergeCell ref="A4:A5"/>
    <mergeCell ref="B4:B5"/>
    <mergeCell ref="C4:C5"/>
    <mergeCell ref="D4:E5"/>
    <mergeCell ref="D6:E6"/>
    <mergeCell ref="D7:E7"/>
    <mergeCell ref="D8:E8"/>
    <mergeCell ref="D9:E9"/>
    <mergeCell ref="D19:E19"/>
    <mergeCell ref="D21:E21"/>
    <mergeCell ref="D18:E18"/>
    <mergeCell ref="D23:E23"/>
    <mergeCell ref="D24:E24"/>
    <mergeCell ref="D25:E25"/>
    <mergeCell ref="D20:E20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D25" sqref="D25"/>
    </sheetView>
  </sheetViews>
  <sheetFormatPr defaultColWidth="8.7109375" defaultRowHeight="11.45" customHeight="1"/>
  <cols>
    <col min="1" max="1" width="1.28515625" style="46" customWidth="1"/>
    <col min="2" max="2" width="50.140625" style="46" customWidth="1"/>
    <col min="3" max="3" width="13.7109375" style="46" customWidth="1"/>
    <col min="4" max="4" width="11.28515625" style="46" customWidth="1"/>
    <col min="5" max="5" width="16" style="46" customWidth="1"/>
  </cols>
  <sheetData>
    <row r="1" spans="1:6" s="46" customFormat="1" ht="38.25" customHeight="1">
      <c r="B1" s="159" t="s">
        <v>56</v>
      </c>
      <c r="C1" s="159"/>
      <c r="D1" s="159"/>
      <c r="E1" s="159"/>
    </row>
    <row r="2" spans="1:6" s="46" customFormat="1" ht="21" customHeight="1">
      <c r="B2" s="48" t="s">
        <v>57</v>
      </c>
      <c r="C2" s="81" t="str">
        <f>+'6)'!$D$2</f>
        <v>апрель</v>
      </c>
      <c r="D2" s="47" t="str">
        <f>+'6)'!$E$2</f>
        <v>2016 г.</v>
      </c>
      <c r="E2" s="85" t="s">
        <v>76</v>
      </c>
      <c r="F2" s="84" t="s">
        <v>76</v>
      </c>
    </row>
    <row r="3" spans="1:6" ht="18" customHeight="1"/>
    <row r="4" spans="1:6" ht="20.100000000000001" customHeight="1">
      <c r="B4" s="49" t="s">
        <v>51</v>
      </c>
      <c r="C4" s="167" t="s">
        <v>79</v>
      </c>
      <c r="D4" s="167" t="s">
        <v>114</v>
      </c>
      <c r="E4" s="167" t="s">
        <v>75</v>
      </c>
    </row>
    <row r="5" spans="1:6" ht="20.100000000000001" customHeight="1">
      <c r="B5" s="49" t="s">
        <v>52</v>
      </c>
      <c r="C5" s="167"/>
      <c r="D5" s="167"/>
      <c r="E5" s="167"/>
    </row>
    <row r="6" spans="1:6" ht="20.100000000000001" customHeight="1">
      <c r="B6" s="49" t="s">
        <v>53</v>
      </c>
      <c r="C6" s="167"/>
      <c r="D6" s="167"/>
      <c r="E6" s="167"/>
    </row>
    <row r="7" spans="1:6" ht="20.100000000000001" customHeight="1">
      <c r="B7" s="50" t="s">
        <v>54</v>
      </c>
      <c r="C7" s="50"/>
      <c r="D7" s="51"/>
      <c r="E7" s="52"/>
    </row>
    <row r="8" spans="1:6" ht="20.100000000000001" customHeight="1">
      <c r="B8" s="53" t="s">
        <v>55</v>
      </c>
      <c r="C8" s="53"/>
      <c r="D8" s="54"/>
      <c r="E8" s="55"/>
    </row>
    <row r="9" spans="1:6" ht="20.100000000000001" customHeight="1">
      <c r="B9" s="59" t="str">
        <f>CONCATENATE(C2,E2,D2)</f>
        <v>апрель_2016 г.</v>
      </c>
      <c r="C9" s="82">
        <v>148837</v>
      </c>
      <c r="D9" s="83">
        <f>+E9/C9</f>
        <v>1.7536400223062814</v>
      </c>
      <c r="E9" s="54">
        <v>261006.52</v>
      </c>
    </row>
    <row r="11" spans="1:6" s="20" customFormat="1" ht="17.25" customHeight="1">
      <c r="A11" s="61"/>
      <c r="B11" s="61" t="s">
        <v>141</v>
      </c>
      <c r="C11" s="61"/>
      <c r="D11" s="61"/>
      <c r="E11" s="61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2016-05-13T02:47:33Z</dcterms:modified>
</cp:coreProperties>
</file>