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 refMode="R1C1"/>
</workbook>
</file>

<file path=xl/calcChain.xml><?xml version="1.0" encoding="utf-8"?>
<calcChain xmlns="http://schemas.openxmlformats.org/spreadsheetml/2006/main">
  <c r="E1" i="1"/>
  <c r="C4"/>
  <c r="I38"/>
  <c r="K38" s="1"/>
  <c r="I39"/>
  <c r="H38"/>
  <c r="H39"/>
  <c r="H37"/>
  <c r="K37" s="1"/>
  <c r="I37"/>
  <c r="G37"/>
  <c r="G28"/>
  <c r="D8" i="10"/>
  <c r="C8"/>
  <c r="D2" i="3"/>
  <c r="G3" i="2" s="1"/>
  <c r="E2" i="9" s="1"/>
  <c r="D2" i="10" s="1"/>
  <c r="J28" i="1"/>
  <c r="J36" s="1"/>
  <c r="K28"/>
  <c r="E36"/>
  <c r="F36"/>
  <c r="G36"/>
  <c r="K36"/>
  <c r="B36"/>
  <c r="G24"/>
  <c r="C2" i="3" s="1"/>
  <c r="F3" i="2" s="1"/>
  <c r="D2" i="9" s="1"/>
  <c r="C2" i="10" s="1"/>
  <c r="B9" s="1"/>
  <c r="J40" i="1"/>
  <c r="G40"/>
  <c r="E40"/>
  <c r="D40"/>
  <c r="C40"/>
  <c r="B40"/>
  <c r="F39"/>
  <c r="F38"/>
  <c r="F37"/>
  <c r="J32"/>
  <c r="I32"/>
  <c r="H32"/>
  <c r="G32"/>
  <c r="E32"/>
  <c r="D32"/>
  <c r="C32"/>
  <c r="B32"/>
  <c r="K31"/>
  <c r="F31"/>
  <c r="K30"/>
  <c r="F30"/>
  <c r="K29"/>
  <c r="F29"/>
  <c r="D14"/>
  <c r="D9"/>
  <c r="D6"/>
  <c r="D5" s="1"/>
  <c r="E6"/>
  <c r="E5" s="1"/>
  <c r="C9"/>
  <c r="E9"/>
  <c r="B9"/>
  <c r="F15"/>
  <c r="C14"/>
  <c r="E14"/>
  <c r="B14"/>
  <c r="B6"/>
  <c r="B5" s="1"/>
  <c r="F18"/>
  <c r="F17"/>
  <c r="F16"/>
  <c r="F13"/>
  <c r="F12"/>
  <c r="F11"/>
  <c r="F10"/>
  <c r="F8"/>
  <c r="F7"/>
  <c r="F11" i="2"/>
  <c r="E11"/>
  <c r="D28" i="1" l="1"/>
  <c r="K39"/>
  <c r="I40"/>
  <c r="K40" s="1"/>
  <c r="H40"/>
  <c r="F40"/>
  <c r="F32"/>
  <c r="K32"/>
  <c r="F14"/>
  <c r="F6"/>
  <c r="F5"/>
  <c r="F9"/>
  <c r="D36" l="1"/>
  <c r="I28"/>
  <c r="I36" s="1"/>
  <c r="H28"/>
  <c r="H36" s="1"/>
  <c r="C36"/>
</calcChain>
</file>

<file path=xl/sharedStrings.xml><?xml version="1.0" encoding="utf-8"?>
<sst xmlns="http://schemas.openxmlformats.org/spreadsheetml/2006/main" count="152" uniqueCount="137">
  <si>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</si>
  <si>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</si>
  <si>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</si>
  <si>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1 кв.</t>
  </si>
  <si>
    <t>3 кв.</t>
  </si>
  <si>
    <t>4 кв.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</si>
  <si>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</si>
  <si>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</si>
  <si>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</si>
  <si>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</si>
  <si>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</si>
  <si>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</si>
  <si>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</si>
  <si>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</si>
  <si>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</si>
  <si>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</si>
  <si>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</si>
  <si>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</si>
  <si>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</si>
  <si>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</si>
  <si>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</si>
  <si>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</si>
  <si>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</si>
  <si>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</si>
  <si>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</si>
  <si>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</si>
  <si>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</si>
  <si>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</si>
  <si>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</si>
  <si>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</si>
  <si>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</si>
  <si>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</si>
  <si>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</si>
  <si>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</si>
  <si>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</si>
  <si>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</si>
  <si>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</si>
  <si>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</si>
  <si>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</si>
  <si>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</si>
  <si>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</si>
  <si>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</si>
  <si>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</si>
  <si>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</si>
  <si>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</si>
  <si>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</si>
  <si>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</si>
  <si>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</si>
  <si>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</si>
  <si>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</si>
  <si>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</si>
  <si>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</si>
  <si>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</si>
  <si>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</si>
  <si>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</si>
  <si>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</si>
  <si>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</si>
  <si>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</si>
  <si>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</si>
  <si>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</si>
  <si>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</si>
  <si>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</si>
  <si>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</si>
  <si>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</si>
  <si>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</si>
  <si>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</si>
  <si>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</si>
  <si>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</si>
  <si>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</si>
  <si>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"ОБ УТВЕРЖДЕНИИ СТАНДАРТОВ РАСКРЫТИЯ ИНФОРМАЦИИ СУБЪЕКТАМИ ОПТОВОГО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787, от 23.01.2015 N 47, от 11.05.2015 N 458)
</t>
    </r>
  </si>
  <si>
    <t>ПАО "Омскшина"</t>
  </si>
  <si>
    <t>Итого ПАО "Омскшина"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</si>
  <si>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</si>
  <si>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 xml:space="preserve">2) </t>
    </r>
    <r>
      <rPr>
        <sz val="14"/>
        <rFont val="Calibri"/>
        <family val="2"/>
        <charset val="204"/>
        <scheme val="minor"/>
      </rPr>
      <t>Сведения о вводе в ремонт и выводе из ремонта объектов электросетевого хозяйства;</t>
    </r>
  </si>
  <si>
    <t>Примечание</t>
  </si>
  <si>
    <t xml:space="preserve">ПАО "ОМСКШИНА" раскрывает  информацию о техническом состоянии сетей за  </t>
  </si>
  <si>
    <t xml:space="preserve">2015 г., в т.ч.: </t>
  </si>
  <si>
    <t xml:space="preserve">Сведения о техническом состоянии электрических сетей ОАО «Омскшина» за </t>
  </si>
  <si>
    <t>I квартал</t>
  </si>
  <si>
    <t>IV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</si>
  <si>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</si>
  <si>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</si>
  <si>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</si>
  <si>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</si>
  <si>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</si>
  <si>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</si>
  <si>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</si>
  <si>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</si>
  <si>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эффективности;</t>
    </r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</si>
  <si>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подключение;</t>
    </r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</si>
  <si>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</si>
  <si>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</si>
  <si>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</si>
  <si>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</si>
  <si>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</si>
  <si>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r>
      <rPr>
        <b/>
        <sz val="14"/>
        <color indexed="18"/>
        <rFont val="Calibri"/>
        <family val="2"/>
        <charset val="204"/>
        <scheme val="minor"/>
      </rPr>
      <t>7)</t>
    </r>
    <r>
      <rPr>
        <sz val="14"/>
        <rFont val="Calibri"/>
        <family val="2"/>
        <charset val="204"/>
        <scheme val="minor"/>
      </rPr>
      <t xml:space="preserve">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  </r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</si>
  <si>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</si>
  <si>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</si>
  <si>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 xml:space="preserve">Количество </t>
  </si>
  <si>
    <t>2015 г.</t>
  </si>
  <si>
    <t>II квартал</t>
  </si>
  <si>
    <t>Подано заявок, в т.ч.:</t>
  </si>
  <si>
    <t>- на технологическое подключение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</si>
  <si>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</si>
  <si>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</si>
  <si>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</si>
  <si>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</si>
  <si>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</si>
  <si>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</si>
  <si>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http://tarif.omskportal.ru/Portal/DownloadPage.aspx?type=15&amp;guid=3b86d58a-ebe4-477d-a27b-866e261a73ec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</si>
  <si>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</si>
  <si>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</si>
  <si>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</si>
  <si>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</si>
  <si>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</si>
  <si>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</si>
  <si>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</si>
  <si>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</si>
  <si>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</si>
  <si>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</si>
  <si>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</si>
  <si>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</si>
  <si>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август</t>
  </si>
  <si>
    <t>Приказ об утверждении ставок за технологическое присоединение к электрическим сетям на 2015 г. (до 01.10.15)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</si>
  <si>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</si>
  <si>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</si>
  <si>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</si>
  <si>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Исполнено заявок на технологическое подключение (перераспределение, увеличение мощности)</t>
  </si>
  <si>
    <t>Абонент ИП Задоян. Увеличение существующей максимальной мощности с 120 кВт  до 370кВт (на 250 кВт). Договор 15-0184 от 19.08.2015 на сумму 49 108,65 руб. с НДС.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</si>
  <si>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</si>
  <si>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</si>
  <si>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>ТР реактора Т-1 в ЗРУ-10 кВ ГПП-6</t>
  </si>
  <si>
    <t>чел/ч</t>
  </si>
  <si>
    <t>ТР реактора Т-2 кВ в ЗРУ-10 кВ ГПП-6</t>
  </si>
  <si>
    <t>ТР реакторов Т-1 в ЗРУ-6 кВ и в ЗРУ-10 кВ ГПП-21</t>
  </si>
  <si>
    <t>ТР ВМ II секции в РУ-10 кВ ТП-15</t>
  </si>
  <si>
    <t>ТР тран-ра Т-1 и ОДС в ОРУ-110 кВ ГПП-15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</si>
</sst>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4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7" fillId="0" borderId="0"/>
    <xf numFmtId="0" fontId="7" fillId="0" borderId="0"/>
  </cellStyleXfs>
  <cellXfs count="141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2" xfId="2" applyFont="1" applyFill="1" applyBorder="1" applyAlignment="1"/>
    <xf numFmtId="0" fontId="12" fillId="0" borderId="3" xfId="2" applyFont="1" applyFill="1" applyBorder="1" applyAlignment="1"/>
    <xf numFmtId="0" fontId="12" fillId="0" borderId="4" xfId="2" applyFont="1" applyFill="1" applyBorder="1" applyAlignment="1"/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6" fontId="10" fillId="0" borderId="1" xfId="2" applyNumberFormat="1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12" fillId="0" borderId="2" xfId="2" applyFont="1" applyFill="1" applyBorder="1" applyAlignment="1">
      <alignment wrapText="1"/>
    </xf>
    <xf numFmtId="0" fontId="12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9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20" fillId="0" borderId="1" xfId="2" applyFont="1" applyFill="1" applyBorder="1" applyAlignment="1">
      <alignment horizontal="center" vertical="center" wrapText="1"/>
    </xf>
    <xf numFmtId="0" fontId="21" fillId="0" borderId="0" xfId="3" applyNumberFormat="1" applyFont="1" applyFill="1" applyBorder="1" applyAlignment="1" applyProtection="1">
      <alignment vertical="top"/>
    </xf>
    <xf numFmtId="0" fontId="12" fillId="0" borderId="1" xfId="2" applyFont="1" applyFill="1" applyBorder="1" applyAlignment="1"/>
    <xf numFmtId="0" fontId="25" fillId="0" borderId="1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7" fillId="3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wrapText="1"/>
    </xf>
    <xf numFmtId="165" fontId="4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5" applyNumberFormat="1" applyFont="1" applyFill="1" applyBorder="1" applyAlignment="1" applyProtection="1">
      <alignment horizontal="center" vertical="center" wrapText="1"/>
    </xf>
    <xf numFmtId="0" fontId="22" fillId="2" borderId="1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8" fillId="0" borderId="0" xfId="0" applyFont="1"/>
    <xf numFmtId="0" fontId="29" fillId="0" borderId="0" xfId="0" applyFont="1"/>
    <xf numFmtId="0" fontId="31" fillId="0" borderId="0" xfId="0" applyNumberFormat="1" applyFont="1" applyFill="1" applyBorder="1" applyAlignment="1" applyProtection="1">
      <alignment horizontal="justify" vertical="top" wrapText="1"/>
    </xf>
    <xf numFmtId="0" fontId="32" fillId="0" borderId="0" xfId="0" applyFont="1"/>
    <xf numFmtId="0" fontId="33" fillId="0" borderId="0" xfId="4" applyNumberFormat="1" applyFont="1" applyFill="1" applyBorder="1" applyAlignment="1" applyProtection="1">
      <alignment horizontal="left" vertical="center" wrapText="1" indent="2"/>
    </xf>
    <xf numFmtId="0" fontId="32" fillId="0" borderId="0" xfId="0" applyFont="1" applyFill="1"/>
    <xf numFmtId="0" fontId="30" fillId="0" borderId="0" xfId="0" applyFont="1"/>
    <xf numFmtId="0" fontId="37" fillId="0" borderId="0" xfId="0" applyFont="1"/>
    <xf numFmtId="0" fontId="6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2" fillId="2" borderId="1" xfId="3" applyNumberFormat="1" applyFont="1" applyFill="1" applyBorder="1" applyAlignment="1" applyProtection="1">
      <alignment horizontal="center" vertical="top" wrapText="1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3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5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left" vertical="top" wrapText="1"/>
    </xf>
    <xf numFmtId="4" fontId="40" fillId="3" borderId="1" xfId="0" applyNumberFormat="1" applyFont="1" applyFill="1" applyBorder="1" applyAlignment="1">
      <alignment horizontal="right" vertical="top" wrapText="1"/>
    </xf>
    <xf numFmtId="164" fontId="4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9" fillId="0" borderId="0" xfId="0" applyFont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16" fillId="0" borderId="0" xfId="1" applyFont="1" applyAlignment="1" applyProtection="1">
      <alignment horizontal="left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 wrapText="1"/>
    </xf>
    <xf numFmtId="0" fontId="17" fillId="0" borderId="0" xfId="1" applyAlignment="1" applyProtection="1"/>
    <xf numFmtId="0" fontId="4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46" fillId="0" borderId="0" xfId="0" applyFont="1" applyAlignment="1">
      <alignment horizontal="left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0" fillId="0" borderId="1" xfId="2" applyFont="1" applyFill="1" applyBorder="1" applyAlignment="1">
      <alignment horizontal="left" vertical="center"/>
    </xf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8" fillId="0" borderId="5" xfId="5" applyFont="1" applyFill="1" applyBorder="1" applyAlignment="1" applyProtection="1">
      <alignment horizontal="left" vertical="center" wrapText="1"/>
      <protection locked="0"/>
    </xf>
    <xf numFmtId="0" fontId="4" fillId="3" borderId="6" xfId="6" applyFont="1" applyFill="1" applyBorder="1" applyAlignment="1" applyProtection="1">
      <alignment horizontal="center" vertical="center" wrapText="1"/>
      <protection locked="0"/>
    </xf>
    <xf numFmtId="0" fontId="4" fillId="3" borderId="7" xfId="6" applyFont="1" applyFill="1" applyBorder="1" applyAlignment="1" applyProtection="1">
      <alignment horizontal="center" vertical="center" wrapText="1"/>
      <protection locked="0"/>
    </xf>
    <xf numFmtId="0" fontId="4" fillId="3" borderId="2" xfId="6" applyFont="1" applyFill="1" applyBorder="1" applyAlignment="1" applyProtection="1">
      <alignment horizontal="center" vertical="center" wrapText="1"/>
      <protection locked="0"/>
    </xf>
    <xf numFmtId="0" fontId="4" fillId="3" borderId="3" xfId="6" applyFont="1" applyFill="1" applyBorder="1" applyAlignment="1" applyProtection="1">
      <alignment horizontal="center" vertical="center" wrapText="1"/>
      <protection locked="0"/>
    </xf>
    <xf numFmtId="164" fontId="4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5" applyNumberFormat="1" applyFont="1" applyFill="1" applyBorder="1" applyAlignment="1" applyProtection="1">
      <alignment horizontal="center" vertical="center" wrapText="1"/>
    </xf>
    <xf numFmtId="164" fontId="4" fillId="3" borderId="7" xfId="5" applyNumberFormat="1" applyFont="1" applyFill="1" applyBorder="1" applyAlignment="1" applyProtection="1">
      <alignment horizontal="center" vertical="center" wrapText="1"/>
    </xf>
    <xf numFmtId="0" fontId="6" fillId="0" borderId="0" xfId="5" applyFont="1" applyFill="1" applyAlignment="1" applyProtection="1">
      <alignment horizontal="right" vertical="center" wrapText="1"/>
      <protection locked="0"/>
    </xf>
    <xf numFmtId="0" fontId="42" fillId="0" borderId="0" xfId="0" applyFont="1" applyAlignment="1">
      <alignment horizontal="justify" wrapText="1"/>
    </xf>
    <xf numFmtId="0" fontId="25" fillId="0" borderId="0" xfId="0" applyFont="1" applyAlignment="1">
      <alignment wrapText="1"/>
    </xf>
    <xf numFmtId="0" fontId="4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25" fillId="0" borderId="0" xfId="0" applyFont="1" applyAlignment="1">
      <alignment horizontal="justify" wrapText="1"/>
    </xf>
    <xf numFmtId="0" fontId="42" fillId="0" borderId="0" xfId="0" applyFont="1" applyAlignment="1">
      <alignment horizontal="left" wrapText="1"/>
    </xf>
    <xf numFmtId="0" fontId="45" fillId="0" borderId="0" xfId="1" applyFont="1" applyAlignment="1" applyProtection="1">
      <alignment horizontal="left" wrapText="1"/>
    </xf>
    <xf numFmtId="0" fontId="45" fillId="0" borderId="0" xfId="1" applyFont="1" applyAlignment="1" applyProtection="1">
      <alignment horizontal="left" vertical="top" wrapText="1"/>
    </xf>
    <xf numFmtId="0" fontId="37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38" fillId="0" borderId="0" xfId="0" applyFont="1" applyAlignment="1">
      <alignment horizontal="left" wrapText="1"/>
    </xf>
    <xf numFmtId="0" fontId="4" fillId="3" borderId="1" xfId="6" applyFont="1" applyFill="1" applyBorder="1" applyAlignment="1" applyProtection="1">
      <alignment horizontal="center" vertical="center" wrapText="1"/>
      <protection locked="0"/>
    </xf>
    <xf numFmtId="0" fontId="40" fillId="3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tarif.omskportal.ru/Portal/DownloadPage.aspx?type=15&amp;guid=229fa7eb-4099-4f38-a9c7-e037066effe9" TargetMode="External"/><Relationship Id="rId2" Type="http://schemas.openxmlformats.org/officeDocument/2006/relationships/hyperlink" Target="http://base.consultant.ru/cons/cgi/online.cgi?req=doc;base=LAW;n=139660;div=LAW;dst=100773" TargetMode="External"/><Relationship Id="rId1" Type="http://schemas.openxmlformats.org/officeDocument/2006/relationships/hyperlink" Target="http://base.consultant.ru/cons/cgi/online.cgi?req=doc;base=LAW;n=139660;div=LAW;dst=100773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tarif.omskportal.ru/Portal/DownloadPage.aspx?type=15&amp;guid=9798cdc2-0fe3-4265-9c1f-cb507335db03" TargetMode="External"/><Relationship Id="rId4" Type="http://schemas.openxmlformats.org/officeDocument/2006/relationships/hyperlink" Target="http://tarif.omskportal.ru/Portal/DownloadPage.aspx?type=15&amp;guid=3b86d58a-ebe4-477d-a27b-866e261a73e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zoomScale="90" zoomScaleNormal="90" workbookViewId="0">
      <selection activeCell="L13" sqref="L13"/>
    </sheetView>
  </sheetViews>
  <sheetFormatPr defaultRowHeight="18.75"/>
  <cols>
    <col min="1" max="1" width="117.7109375" style="50" customWidth="1"/>
    <col min="2" max="2" width="15.7109375" style="50" customWidth="1"/>
    <col min="3" max="16384" width="9.140625" style="50"/>
  </cols>
  <sheetData>
    <row r="1" spans="1:4" ht="170.25" customHeight="1">
      <c r="A1" s="67" t="s">
        <v>69</v>
      </c>
    </row>
    <row r="2" spans="1:4" ht="15.75" customHeight="1">
      <c r="A2" s="49"/>
    </row>
    <row r="3" spans="1:4" s="28" customFormat="1">
      <c r="A3" s="71" t="s">
        <v>75</v>
      </c>
      <c r="B3" s="85" t="s">
        <v>122</v>
      </c>
      <c r="C3" s="48" t="s">
        <v>76</v>
      </c>
      <c r="D3" s="48"/>
    </row>
    <row r="4" spans="1:4" s="28" customFormat="1" ht="15.75" customHeight="1">
      <c r="A4" s="48"/>
    </row>
    <row r="5" spans="1:4" ht="61.5" customHeight="1">
      <c r="A5" s="51" t="s">
        <v>72</v>
      </c>
    </row>
    <row r="6" spans="1:4" ht="15.75" customHeight="1">
      <c r="A6" s="51"/>
    </row>
    <row r="7" spans="1:4" s="52" customFormat="1" ht="25.5" customHeight="1">
      <c r="A7" s="51" t="s">
        <v>73</v>
      </c>
    </row>
    <row r="8" spans="1:4" s="52" customFormat="1" ht="15.75" customHeight="1">
      <c r="A8" s="51"/>
    </row>
    <row r="9" spans="1:4" s="52" customFormat="1" ht="39.950000000000003" customHeight="1">
      <c r="A9" s="51" t="s">
        <v>63</v>
      </c>
    </row>
    <row r="10" spans="1:4" s="52" customFormat="1" ht="15.75" customHeight="1">
      <c r="A10" s="51"/>
    </row>
    <row r="11" spans="1:4" s="52" customFormat="1" ht="39" customHeight="1">
      <c r="A11" s="51" t="s">
        <v>87</v>
      </c>
    </row>
    <row r="13" spans="1:4" s="52" customFormat="1" ht="39" customHeight="1">
      <c r="A13" s="51" t="s">
        <v>88</v>
      </c>
    </row>
    <row r="15" spans="1:4" s="52" customFormat="1" ht="25.5" customHeight="1">
      <c r="A15" s="51" t="s">
        <v>89</v>
      </c>
    </row>
    <row r="17" spans="1:1" s="52" customFormat="1" ht="61.5" customHeight="1">
      <c r="A17" s="51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6" zoomScale="110" zoomScaleNormal="110" workbookViewId="0">
      <selection activeCell="H10" sqref="H10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" customWidth="1"/>
    <col min="5" max="5" width="14.140625" customWidth="1"/>
    <col min="7" max="7" width="10.7109375" customWidth="1"/>
    <col min="8" max="8" width="11.7109375" customWidth="1"/>
    <col min="9" max="9" width="12.42578125" customWidth="1"/>
    <col min="10" max="10" width="13.85546875" customWidth="1"/>
  </cols>
  <sheetData>
    <row r="1" spans="1:6" ht="15" customHeight="1">
      <c r="A1" s="111" t="s">
        <v>130</v>
      </c>
      <c r="B1" s="111"/>
      <c r="C1" s="111"/>
      <c r="D1" s="111"/>
      <c r="E1" s="94" t="str">
        <f>+'Информация для раскрытия'!B3</f>
        <v>август</v>
      </c>
      <c r="F1" s="7" t="s">
        <v>99</v>
      </c>
    </row>
    <row r="2" spans="1:6" ht="15" customHeight="1">
      <c r="A2" s="110" t="s">
        <v>129</v>
      </c>
      <c r="B2" s="110"/>
      <c r="C2" s="110"/>
      <c r="D2" s="110"/>
      <c r="E2" s="110"/>
      <c r="F2" s="110"/>
    </row>
    <row r="3" spans="1:6">
      <c r="A3" s="8"/>
      <c r="B3" s="8"/>
      <c r="C3" s="8"/>
      <c r="D3" s="8"/>
      <c r="E3" s="8"/>
      <c r="F3" s="9"/>
    </row>
    <row r="4" spans="1:6" ht="15">
      <c r="A4" s="10" t="s">
        <v>28</v>
      </c>
      <c r="B4" s="10" t="s">
        <v>3</v>
      </c>
      <c r="C4" s="10" t="str">
        <f>+'Информация для раскрытия'!B3</f>
        <v>август</v>
      </c>
      <c r="D4" s="10" t="s">
        <v>4</v>
      </c>
      <c r="E4" s="10" t="s">
        <v>5</v>
      </c>
      <c r="F4" s="10" t="s">
        <v>6</v>
      </c>
    </row>
    <row r="5" spans="1:6" ht="15">
      <c r="A5" s="11" t="s">
        <v>29</v>
      </c>
      <c r="B5" s="29">
        <f>+B6</f>
        <v>0</v>
      </c>
      <c r="C5" s="68">
        <v>0</v>
      </c>
      <c r="D5" s="58">
        <f t="shared" ref="D5:E5" si="0">+D6</f>
        <v>0</v>
      </c>
      <c r="E5" s="58">
        <f t="shared" si="0"/>
        <v>0</v>
      </c>
      <c r="F5" s="31">
        <f>SUM(B5:E5)</f>
        <v>0</v>
      </c>
    </row>
    <row r="6" spans="1:6" ht="15">
      <c r="A6" s="11" t="s">
        <v>30</v>
      </c>
      <c r="B6" s="29">
        <f>+B7+B8</f>
        <v>0</v>
      </c>
      <c r="C6" s="68">
        <v>0</v>
      </c>
      <c r="D6" s="58">
        <f t="shared" ref="D6" si="1">+D7+D8</f>
        <v>0</v>
      </c>
      <c r="E6" s="58">
        <f t="shared" ref="E6" si="2">+E7+E8</f>
        <v>0</v>
      </c>
      <c r="F6" s="31">
        <f t="shared" ref="F6:F18" si="3">SUM(B6:E6)</f>
        <v>0</v>
      </c>
    </row>
    <row r="7" spans="1:6" ht="18" customHeight="1">
      <c r="A7" s="11" t="s">
        <v>31</v>
      </c>
      <c r="B7" s="29"/>
      <c r="C7" s="69"/>
      <c r="D7" s="43"/>
      <c r="E7" s="43"/>
      <c r="F7" s="31">
        <f t="shared" si="3"/>
        <v>0</v>
      </c>
    </row>
    <row r="8" spans="1:6" ht="15.75" customHeight="1">
      <c r="A8" s="11" t="s">
        <v>32</v>
      </c>
      <c r="B8" s="29"/>
      <c r="C8" s="69"/>
      <c r="D8" s="43"/>
      <c r="E8" s="43"/>
      <c r="F8" s="31">
        <f t="shared" si="3"/>
        <v>0</v>
      </c>
    </row>
    <row r="9" spans="1:6" ht="15" customHeight="1">
      <c r="A9" s="11" t="s">
        <v>33</v>
      </c>
      <c r="B9" s="29">
        <f>SUM(B10:B13)</f>
        <v>0</v>
      </c>
      <c r="C9" s="68">
        <f t="shared" ref="C9:E9" si="4">SUM(C10:C13)</f>
        <v>0</v>
      </c>
      <c r="D9" s="58">
        <f t="shared" ref="D9" si="5">SUM(D10:D13)</f>
        <v>0</v>
      </c>
      <c r="E9" s="58">
        <f t="shared" si="4"/>
        <v>0</v>
      </c>
      <c r="F9" s="31">
        <f t="shared" si="3"/>
        <v>0</v>
      </c>
    </row>
    <row r="10" spans="1:6" ht="18.75" customHeight="1">
      <c r="A10" s="11" t="s">
        <v>34</v>
      </c>
      <c r="B10" s="29"/>
      <c r="C10" s="69"/>
      <c r="D10" s="43"/>
      <c r="E10" s="43"/>
      <c r="F10" s="31">
        <f t="shared" si="3"/>
        <v>0</v>
      </c>
    </row>
    <row r="11" spans="1:6" ht="20.25" customHeight="1">
      <c r="A11" s="11" t="s">
        <v>35</v>
      </c>
      <c r="B11" s="29"/>
      <c r="C11" s="69"/>
      <c r="D11" s="43"/>
      <c r="E11" s="43"/>
      <c r="F11" s="31">
        <f t="shared" si="3"/>
        <v>0</v>
      </c>
    </row>
    <row r="12" spans="1:6" ht="36" customHeight="1">
      <c r="A12" s="11" t="s">
        <v>36</v>
      </c>
      <c r="B12" s="29"/>
      <c r="C12" s="69"/>
      <c r="D12" s="43"/>
      <c r="E12" s="43"/>
      <c r="F12" s="31">
        <f t="shared" si="3"/>
        <v>0</v>
      </c>
    </row>
    <row r="13" spans="1:6" ht="15">
      <c r="A13" s="11" t="s">
        <v>37</v>
      </c>
      <c r="B13" s="29"/>
      <c r="C13" s="69"/>
      <c r="D13" s="43"/>
      <c r="E13" s="43"/>
      <c r="F13" s="31">
        <f t="shared" si="3"/>
        <v>0</v>
      </c>
    </row>
    <row r="14" spans="1:6" ht="19.5" customHeight="1">
      <c r="A14" s="11" t="s">
        <v>38</v>
      </c>
      <c r="B14" s="29">
        <f>SUM(B15:B18)</f>
        <v>0</v>
      </c>
      <c r="C14" s="68">
        <f t="shared" ref="C14:F14" si="6">SUM(C15:C18)</f>
        <v>0</v>
      </c>
      <c r="D14" s="58">
        <f t="shared" ref="D14" si="7">SUM(D15:D18)</f>
        <v>0</v>
      </c>
      <c r="E14" s="58">
        <f t="shared" si="6"/>
        <v>0</v>
      </c>
      <c r="F14" s="29">
        <f t="shared" si="6"/>
        <v>0</v>
      </c>
    </row>
    <row r="15" spans="1:6" ht="15">
      <c r="A15" s="11"/>
      <c r="B15" s="29"/>
      <c r="C15" s="69"/>
      <c r="D15" s="43"/>
      <c r="E15" s="43"/>
      <c r="F15" s="31">
        <f>SUM(B15:E15)</f>
        <v>0</v>
      </c>
    </row>
    <row r="16" spans="1:6" ht="15">
      <c r="A16" s="11"/>
      <c r="B16" s="29"/>
      <c r="C16" s="69"/>
      <c r="D16" s="43"/>
      <c r="E16" s="43"/>
      <c r="F16" s="31">
        <f t="shared" si="3"/>
        <v>0</v>
      </c>
    </row>
    <row r="17" spans="1:11" ht="15">
      <c r="A17" s="11"/>
      <c r="B17" s="29"/>
      <c r="C17" s="69"/>
      <c r="D17" s="43"/>
      <c r="E17" s="43"/>
      <c r="F17" s="31">
        <f t="shared" si="3"/>
        <v>0</v>
      </c>
    </row>
    <row r="18" spans="1:11" ht="15">
      <c r="A18" s="11"/>
      <c r="B18" s="29"/>
      <c r="C18" s="69"/>
      <c r="D18" s="43"/>
      <c r="E18" s="43"/>
      <c r="F18" s="31">
        <f t="shared" si="3"/>
        <v>0</v>
      </c>
    </row>
    <row r="19" spans="1:11" ht="15">
      <c r="A19" s="11" t="s">
        <v>39</v>
      </c>
      <c r="B19" s="104"/>
      <c r="C19" s="105"/>
      <c r="D19" s="105"/>
      <c r="E19" s="105"/>
      <c r="F19" s="106"/>
    </row>
    <row r="20" spans="1:11">
      <c r="A20" s="8"/>
      <c r="B20" s="8"/>
      <c r="C20" s="8"/>
      <c r="D20" s="8"/>
      <c r="E20" s="8"/>
      <c r="F20" s="9"/>
    </row>
    <row r="21" spans="1:11" s="47" customFormat="1" ht="15">
      <c r="A21" s="44" t="s">
        <v>40</v>
      </c>
      <c r="B21" s="45"/>
      <c r="C21" s="45"/>
      <c r="D21" s="45"/>
      <c r="E21" s="45"/>
      <c r="F21" s="46"/>
    </row>
    <row r="22" spans="1:11" s="47" customFormat="1" ht="15">
      <c r="A22" s="44" t="s">
        <v>41</v>
      </c>
      <c r="B22" s="45"/>
      <c r="C22" s="45"/>
      <c r="D22" s="45"/>
      <c r="E22" s="45"/>
      <c r="F22" s="46"/>
    </row>
    <row r="24" spans="1:11" s="36" customFormat="1" ht="15.75" customHeight="1">
      <c r="A24" s="108" t="s">
        <v>77</v>
      </c>
      <c r="B24" s="108"/>
      <c r="C24" s="108"/>
      <c r="D24" s="108"/>
      <c r="E24" s="108"/>
      <c r="F24" s="108"/>
      <c r="G24" s="109" t="str">
        <f>+'Информация для раскрытия'!B3</f>
        <v>август</v>
      </c>
      <c r="H24" s="109"/>
      <c r="I24" s="72" t="s">
        <v>99</v>
      </c>
      <c r="J24" s="72"/>
      <c r="K24" s="72"/>
    </row>
    <row r="25" spans="1:11" s="36" customFormat="1" ht="15"/>
    <row r="26" spans="1:11" s="36" customFormat="1" ht="15">
      <c r="A26" s="107" t="s">
        <v>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</row>
    <row r="27" spans="1:11" s="36" customFormat="1" ht="15">
      <c r="A27" s="96" t="s">
        <v>70</v>
      </c>
      <c r="B27" s="98" t="s">
        <v>1</v>
      </c>
      <c r="C27" s="99"/>
      <c r="D27" s="99"/>
      <c r="E27" s="99"/>
      <c r="F27" s="100"/>
      <c r="G27" s="98" t="s">
        <v>2</v>
      </c>
      <c r="H27" s="99"/>
      <c r="I27" s="99"/>
      <c r="J27" s="99"/>
      <c r="K27" s="100"/>
    </row>
    <row r="28" spans="1:11" s="36" customFormat="1" ht="18" customHeight="1">
      <c r="A28" s="97"/>
      <c r="B28" s="86" t="s">
        <v>78</v>
      </c>
      <c r="C28" s="86" t="s">
        <v>100</v>
      </c>
      <c r="D28" s="64" t="str">
        <f>+G24</f>
        <v>август</v>
      </c>
      <c r="E28" s="64" t="s">
        <v>79</v>
      </c>
      <c r="F28" s="62" t="s">
        <v>6</v>
      </c>
      <c r="G28" s="62" t="str">
        <f>+B28</f>
        <v>I квартал</v>
      </c>
      <c r="H28" s="62" t="str">
        <f>+C28</f>
        <v>II квартал</v>
      </c>
      <c r="I28" s="62" t="str">
        <f>+D28</f>
        <v>август</v>
      </c>
      <c r="J28" s="64" t="str">
        <f>+E28</f>
        <v>IV квартал</v>
      </c>
      <c r="K28" s="64" t="str">
        <f t="shared" ref="K28" si="8">+F28</f>
        <v>год</v>
      </c>
    </row>
    <row r="29" spans="1:11" s="36" customFormat="1" ht="18.75" customHeight="1">
      <c r="A29" s="35" t="s">
        <v>7</v>
      </c>
      <c r="B29" s="38">
        <v>0</v>
      </c>
      <c r="C29" s="70">
        <v>0</v>
      </c>
      <c r="D29" s="38">
        <v>0</v>
      </c>
      <c r="E29" s="38"/>
      <c r="F29" s="38">
        <f>SUM(B29:E29)</f>
        <v>0</v>
      </c>
      <c r="G29" s="38">
        <v>0</v>
      </c>
      <c r="H29" s="38">
        <v>0</v>
      </c>
      <c r="I29" s="38">
        <v>0</v>
      </c>
      <c r="J29" s="38"/>
      <c r="K29" s="38">
        <f>SUM(G29:J29)</f>
        <v>0</v>
      </c>
    </row>
    <row r="30" spans="1:11" s="36" customFormat="1" ht="18.75" customHeight="1">
      <c r="A30" s="35" t="s">
        <v>8</v>
      </c>
      <c r="B30" s="38">
        <v>0</v>
      </c>
      <c r="C30" s="70">
        <v>0</v>
      </c>
      <c r="D30" s="38">
        <v>0</v>
      </c>
      <c r="E30" s="38"/>
      <c r="F30" s="38">
        <f>SUM(B30:E30)</f>
        <v>0</v>
      </c>
      <c r="G30" s="38">
        <v>0</v>
      </c>
      <c r="H30" s="38">
        <v>0</v>
      </c>
      <c r="I30" s="38">
        <v>0</v>
      </c>
      <c r="J30" s="38"/>
      <c r="K30" s="38">
        <f>SUM(G30:J30)</f>
        <v>0</v>
      </c>
    </row>
    <row r="31" spans="1:11" s="36" customFormat="1" ht="15" customHeight="1">
      <c r="A31" s="35" t="s">
        <v>9</v>
      </c>
      <c r="B31" s="38">
        <v>0</v>
      </c>
      <c r="C31" s="70">
        <v>0</v>
      </c>
      <c r="D31" s="38">
        <v>0</v>
      </c>
      <c r="E31" s="38"/>
      <c r="F31" s="38">
        <f>SUM(B31:E31)</f>
        <v>0</v>
      </c>
      <c r="G31" s="38">
        <v>0</v>
      </c>
      <c r="H31" s="38">
        <v>0</v>
      </c>
      <c r="I31" s="38">
        <v>0</v>
      </c>
      <c r="J31" s="38"/>
      <c r="K31" s="38">
        <f>SUM(G31:J31)</f>
        <v>0</v>
      </c>
    </row>
    <row r="32" spans="1:11" s="36" customFormat="1" ht="15">
      <c r="A32" s="39" t="s">
        <v>71</v>
      </c>
      <c r="B32" s="40">
        <f>SUM(B29:B31)</f>
        <v>0</v>
      </c>
      <c r="C32" s="40">
        <f>SUM(C29:C31)</f>
        <v>0</v>
      </c>
      <c r="D32" s="40">
        <f>SUM(D29:D31)</f>
        <v>0</v>
      </c>
      <c r="E32" s="40">
        <f>SUM(E29:E31)</f>
        <v>0</v>
      </c>
      <c r="F32" s="40">
        <f>SUM(B32:E32)</f>
        <v>0</v>
      </c>
      <c r="G32" s="40">
        <f>SUM(G29:G31)</f>
        <v>0</v>
      </c>
      <c r="H32" s="40">
        <f>SUM(H29:H31)</f>
        <v>0</v>
      </c>
      <c r="I32" s="40">
        <f>SUM(I29:I31)</f>
        <v>0</v>
      </c>
      <c r="J32" s="40">
        <f>SUM(J29:J31)</f>
        <v>0</v>
      </c>
      <c r="K32" s="40">
        <f>SUM(G32:J32)</f>
        <v>0</v>
      </c>
    </row>
    <row r="33" spans="1:11" s="36" customFormat="1" ht="1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s="36" customFormat="1" ht="19.5" customHeight="1">
      <c r="A34" s="101" t="s">
        <v>10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</row>
    <row r="35" spans="1:11" s="36" customFormat="1" ht="15">
      <c r="A35" s="102" t="s">
        <v>70</v>
      </c>
      <c r="B35" s="103" t="s">
        <v>11</v>
      </c>
      <c r="C35" s="103"/>
      <c r="D35" s="103"/>
      <c r="E35" s="103"/>
      <c r="F35" s="103"/>
      <c r="G35" s="103" t="s">
        <v>12</v>
      </c>
      <c r="H35" s="103"/>
      <c r="I35" s="103"/>
      <c r="J35" s="103"/>
      <c r="K35" s="103"/>
    </row>
    <row r="36" spans="1:11" s="36" customFormat="1" ht="15">
      <c r="A36" s="102"/>
      <c r="B36" s="62" t="str">
        <f>+B28</f>
        <v>I квартал</v>
      </c>
      <c r="C36" s="64" t="str">
        <f t="shared" ref="C36:K36" si="9">+C28</f>
        <v>II квартал</v>
      </c>
      <c r="D36" s="64" t="str">
        <f t="shared" si="9"/>
        <v>август</v>
      </c>
      <c r="E36" s="64" t="str">
        <f t="shared" si="9"/>
        <v>IV квартал</v>
      </c>
      <c r="F36" s="64" t="str">
        <f t="shared" si="9"/>
        <v>год</v>
      </c>
      <c r="G36" s="64" t="str">
        <f t="shared" si="9"/>
        <v>I квартал</v>
      </c>
      <c r="H36" s="64" t="str">
        <f t="shared" si="9"/>
        <v>II квартал</v>
      </c>
      <c r="I36" s="64" t="str">
        <f t="shared" si="9"/>
        <v>август</v>
      </c>
      <c r="J36" s="64" t="str">
        <f t="shared" si="9"/>
        <v>IV квартал</v>
      </c>
      <c r="K36" s="64" t="str">
        <f t="shared" si="9"/>
        <v>год</v>
      </c>
    </row>
    <row r="37" spans="1:11" s="36" customFormat="1" ht="15">
      <c r="A37" s="35" t="s">
        <v>7</v>
      </c>
      <c r="B37" s="38">
        <v>0</v>
      </c>
      <c r="C37" s="38">
        <v>0</v>
      </c>
      <c r="D37" s="38">
        <v>0</v>
      </c>
      <c r="E37" s="38"/>
      <c r="F37" s="38">
        <f>SUM(B37:E37)</f>
        <v>0</v>
      </c>
      <c r="G37" s="38">
        <f>+G29</f>
        <v>0</v>
      </c>
      <c r="H37" s="38">
        <f t="shared" ref="H37:I37" si="10">+H29</f>
        <v>0</v>
      </c>
      <c r="I37" s="38">
        <f t="shared" si="10"/>
        <v>0</v>
      </c>
      <c r="J37" s="38"/>
      <c r="K37" s="38">
        <f>SUM(G37:J37)</f>
        <v>0</v>
      </c>
    </row>
    <row r="38" spans="1:11" s="36" customFormat="1" ht="15">
      <c r="A38" s="35" t="s">
        <v>8</v>
      </c>
      <c r="B38" s="38">
        <v>0</v>
      </c>
      <c r="C38" s="38">
        <v>0</v>
      </c>
      <c r="D38" s="38">
        <v>0</v>
      </c>
      <c r="E38" s="38"/>
      <c r="F38" s="38">
        <f>SUM(B38:E38)</f>
        <v>0</v>
      </c>
      <c r="G38" s="38">
        <v>0</v>
      </c>
      <c r="H38" s="38">
        <f t="shared" ref="H38:I38" si="11">+H30</f>
        <v>0</v>
      </c>
      <c r="I38" s="38">
        <f t="shared" si="11"/>
        <v>0</v>
      </c>
      <c r="J38" s="38"/>
      <c r="K38" s="38">
        <f>SUM(G38:J38)</f>
        <v>0</v>
      </c>
    </row>
    <row r="39" spans="1:11" s="36" customFormat="1" ht="15">
      <c r="A39" s="35" t="s">
        <v>9</v>
      </c>
      <c r="B39" s="38">
        <v>0</v>
      </c>
      <c r="C39" s="38">
        <v>0</v>
      </c>
      <c r="D39" s="38">
        <v>0</v>
      </c>
      <c r="E39" s="38"/>
      <c r="F39" s="38">
        <f>SUM(B39:E39)</f>
        <v>0</v>
      </c>
      <c r="G39" s="38">
        <v>0</v>
      </c>
      <c r="H39" s="38">
        <f t="shared" ref="H39:I39" si="12">+H31</f>
        <v>0</v>
      </c>
      <c r="I39" s="38">
        <f t="shared" si="12"/>
        <v>0</v>
      </c>
      <c r="J39" s="38"/>
      <c r="K39" s="38">
        <f>SUM(G39:J39)</f>
        <v>0</v>
      </c>
    </row>
    <row r="40" spans="1:11" s="36" customFormat="1" ht="15">
      <c r="A40" s="39" t="s">
        <v>71</v>
      </c>
      <c r="B40" s="40">
        <f>SUM(B37:B39)</f>
        <v>0</v>
      </c>
      <c r="C40" s="40">
        <f>SUM(C37:C39)</f>
        <v>0</v>
      </c>
      <c r="D40" s="40">
        <f>SUM(D37:D39)</f>
        <v>0</v>
      </c>
      <c r="E40" s="40">
        <f>SUM(E37:E39)</f>
        <v>0</v>
      </c>
      <c r="F40" s="40">
        <f>SUM(B40:E40)</f>
        <v>0</v>
      </c>
      <c r="G40" s="40">
        <f>SUM(G37:G39)</f>
        <v>0</v>
      </c>
      <c r="H40" s="40">
        <f>SUM(H37:H39)</f>
        <v>0</v>
      </c>
      <c r="I40" s="40">
        <f>SUM(I37:I39)</f>
        <v>0</v>
      </c>
      <c r="J40" s="40">
        <f>SUM(J37:J39)</f>
        <v>0</v>
      </c>
      <c r="K40" s="40">
        <f>SUM(G40:J40)</f>
        <v>0</v>
      </c>
    </row>
  </sheetData>
  <mergeCells count="13">
    <mergeCell ref="A1:D1"/>
    <mergeCell ref="B19:F19"/>
    <mergeCell ref="A26:K26"/>
    <mergeCell ref="A24:F24"/>
    <mergeCell ref="G24:H24"/>
    <mergeCell ref="A2:F2"/>
    <mergeCell ref="A27:A28"/>
    <mergeCell ref="B27:F27"/>
    <mergeCell ref="G27:K27"/>
    <mergeCell ref="A34:K34"/>
    <mergeCell ref="A35:A36"/>
    <mergeCell ref="B35:F35"/>
    <mergeCell ref="G35:K3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28" sqref="B28"/>
    </sheetView>
  </sheetViews>
  <sheetFormatPr defaultRowHeight="15"/>
  <cols>
    <col min="1" max="1" width="45.5703125" style="36" customWidth="1"/>
    <col min="2" max="2" width="10.42578125" style="36" customWidth="1"/>
    <col min="3" max="3" width="13.42578125" style="36" customWidth="1"/>
    <col min="4" max="4" width="15" style="36" customWidth="1"/>
    <col min="5" max="16384" width="9.140625" style="36"/>
  </cols>
  <sheetData>
    <row r="1" spans="1:6" customFormat="1" ht="20.100000000000001" customHeight="1">
      <c r="A1" s="112" t="s">
        <v>80</v>
      </c>
      <c r="B1" s="112"/>
      <c r="C1" s="112"/>
      <c r="D1" s="112"/>
      <c r="E1" s="112"/>
      <c r="F1" s="12"/>
    </row>
    <row r="2" spans="1:6" customFormat="1" ht="20.100000000000001" customHeight="1">
      <c r="A2" s="114" t="s">
        <v>81</v>
      </c>
      <c r="B2" s="114"/>
      <c r="C2" s="63" t="str">
        <f>+'1)'!G24</f>
        <v>август</v>
      </c>
      <c r="D2" s="73" t="str">
        <f>+'1)'!I24</f>
        <v>2015 г.</v>
      </c>
      <c r="E2" s="63"/>
      <c r="F2" s="12"/>
    </row>
    <row r="3" spans="1:6" customFormat="1" ht="31.5" customHeight="1">
      <c r="A3" s="63"/>
      <c r="B3" s="63"/>
      <c r="C3" s="63"/>
      <c r="D3" s="63"/>
      <c r="E3" s="63"/>
      <c r="F3" s="12"/>
    </row>
    <row r="4" spans="1:6" customFormat="1" ht="12.75">
      <c r="A4" s="113" t="s">
        <v>42</v>
      </c>
      <c r="B4" s="113"/>
      <c r="C4" s="113"/>
      <c r="D4" s="113"/>
      <c r="E4" s="113"/>
      <c r="F4" s="9"/>
    </row>
    <row r="5" spans="1:6" customFormat="1" ht="12.75">
      <c r="A5" s="13"/>
      <c r="B5" s="14"/>
      <c r="C5" s="14"/>
      <c r="D5" s="14"/>
      <c r="E5" s="14"/>
      <c r="F5" s="9"/>
    </row>
    <row r="6" spans="1:6" s="33" customFormat="1" ht="25.5">
      <c r="A6" s="32" t="s">
        <v>43</v>
      </c>
      <c r="B6" s="32" t="s">
        <v>44</v>
      </c>
      <c r="C6" s="32" t="s">
        <v>45</v>
      </c>
      <c r="D6" s="32" t="s">
        <v>46</v>
      </c>
      <c r="E6" s="32" t="s">
        <v>47</v>
      </c>
    </row>
    <row r="7" spans="1:6" s="9" customFormat="1" ht="15" customHeight="1">
      <c r="A7" s="15" t="s">
        <v>48</v>
      </c>
      <c r="B7" s="16"/>
      <c r="C7" s="16"/>
      <c r="D7" s="16"/>
      <c r="E7" s="17"/>
    </row>
    <row r="8" spans="1:6" s="9" customFormat="1" ht="15" customHeight="1">
      <c r="A8" s="95" t="s">
        <v>131</v>
      </c>
      <c r="B8" s="59" t="s">
        <v>132</v>
      </c>
      <c r="C8" s="60">
        <v>42221</v>
      </c>
      <c r="D8" s="60">
        <v>42221</v>
      </c>
      <c r="E8" s="59">
        <v>32.799999999999997</v>
      </c>
    </row>
    <row r="9" spans="1:6" s="9" customFormat="1" ht="15" customHeight="1">
      <c r="A9" s="95" t="s">
        <v>133</v>
      </c>
      <c r="B9" s="59" t="s">
        <v>132</v>
      </c>
      <c r="C9" s="60">
        <v>42233</v>
      </c>
      <c r="D9" s="60">
        <v>42233</v>
      </c>
      <c r="E9" s="59">
        <v>32.799999999999997</v>
      </c>
    </row>
    <row r="10" spans="1:6" s="9" customFormat="1" ht="15" customHeight="1">
      <c r="A10" s="95" t="s">
        <v>134</v>
      </c>
      <c r="B10" s="59" t="s">
        <v>132</v>
      </c>
      <c r="C10" s="60">
        <v>42240</v>
      </c>
      <c r="D10" s="60">
        <v>42242</v>
      </c>
      <c r="E10" s="59">
        <v>49.2</v>
      </c>
    </row>
    <row r="11" spans="1:6" s="9" customFormat="1" ht="15" customHeight="1">
      <c r="A11" s="34" t="s">
        <v>49</v>
      </c>
      <c r="B11" s="34"/>
      <c r="C11" s="34"/>
      <c r="D11" s="34"/>
      <c r="E11" s="34"/>
    </row>
    <row r="12" spans="1:6" s="9" customFormat="1" ht="15" customHeight="1">
      <c r="A12" s="18"/>
      <c r="B12" s="19"/>
      <c r="C12" s="19"/>
      <c r="D12" s="19"/>
      <c r="E12" s="22"/>
    </row>
    <row r="13" spans="1:6" s="9" customFormat="1" ht="15" customHeight="1">
      <c r="A13" s="23" t="s">
        <v>50</v>
      </c>
      <c r="B13" s="19"/>
      <c r="C13" s="19"/>
      <c r="D13" s="19"/>
      <c r="E13" s="22"/>
    </row>
    <row r="14" spans="1:6" s="9" customFormat="1" ht="15" customHeight="1">
      <c r="A14" s="18" t="s">
        <v>135</v>
      </c>
      <c r="B14" s="19" t="s">
        <v>132</v>
      </c>
      <c r="C14" s="60">
        <v>42247</v>
      </c>
      <c r="D14" s="60">
        <v>42247</v>
      </c>
      <c r="E14" s="61">
        <v>24.6</v>
      </c>
    </row>
    <row r="15" spans="1:6" s="9" customFormat="1" ht="15" customHeight="1">
      <c r="A15" s="18"/>
      <c r="B15" s="19"/>
      <c r="C15" s="20"/>
      <c r="D15" s="20"/>
      <c r="E15" s="21"/>
    </row>
    <row r="16" spans="1:6" s="9" customFormat="1" ht="15" customHeight="1">
      <c r="A16" s="15" t="s">
        <v>51</v>
      </c>
      <c r="B16" s="19"/>
      <c r="C16" s="19"/>
      <c r="D16" s="19"/>
      <c r="E16" s="24"/>
    </row>
    <row r="17" spans="1:5" s="9" customFormat="1" ht="15" customHeight="1">
      <c r="A17" s="95" t="s">
        <v>136</v>
      </c>
      <c r="B17" s="59" t="s">
        <v>132</v>
      </c>
      <c r="C17" s="60">
        <v>42235</v>
      </c>
      <c r="D17" s="60">
        <v>42235</v>
      </c>
      <c r="E17" s="59">
        <v>24.6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24" sqref="G24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115" t="s">
        <v>83</v>
      </c>
      <c r="B2" s="115"/>
      <c r="C2" s="115"/>
      <c r="D2" s="115"/>
      <c r="E2" s="115"/>
      <c r="F2" s="115"/>
      <c r="G2" s="115"/>
      <c r="H2" s="115"/>
    </row>
    <row r="3" spans="1:8" ht="31.5" customHeight="1">
      <c r="A3" s="125" t="s">
        <v>82</v>
      </c>
      <c r="B3" s="125"/>
      <c r="C3" s="125"/>
      <c r="D3" s="125"/>
      <c r="E3" s="125"/>
      <c r="F3" s="65" t="str">
        <f>+'2)'!C2</f>
        <v>август</v>
      </c>
      <c r="G3" s="74" t="str">
        <f>+'2)'!D2</f>
        <v>2015 г.</v>
      </c>
      <c r="H3" s="65"/>
    </row>
    <row r="4" spans="1:8" ht="12" customHeight="1">
      <c r="A4" s="30"/>
      <c r="B4" s="30"/>
      <c r="C4" s="30"/>
      <c r="D4" s="30"/>
      <c r="E4" s="30"/>
      <c r="F4" s="30"/>
      <c r="G4" s="30"/>
      <c r="H4" s="30"/>
    </row>
    <row r="5" spans="1:8" ht="15">
      <c r="A5" s="116" t="s">
        <v>13</v>
      </c>
      <c r="B5" s="116"/>
      <c r="C5" s="116"/>
      <c r="D5" s="116"/>
      <c r="E5" s="116"/>
      <c r="F5" s="116"/>
      <c r="G5" s="116"/>
      <c r="H5" s="116"/>
    </row>
    <row r="6" spans="1:8" ht="78" customHeight="1">
      <c r="A6" s="117" t="s">
        <v>14</v>
      </c>
      <c r="B6" s="117" t="s">
        <v>15</v>
      </c>
      <c r="C6" s="117" t="s">
        <v>16</v>
      </c>
      <c r="D6" s="119" t="s">
        <v>17</v>
      </c>
      <c r="E6" s="120"/>
      <c r="F6" s="121" t="s">
        <v>18</v>
      </c>
      <c r="G6" s="122"/>
      <c r="H6" s="123" t="s">
        <v>19</v>
      </c>
    </row>
    <row r="7" spans="1:8" ht="75.75" customHeight="1">
      <c r="A7" s="118"/>
      <c r="B7" s="118"/>
      <c r="C7" s="118"/>
      <c r="D7" s="41" t="s">
        <v>20</v>
      </c>
      <c r="E7" s="41" t="s">
        <v>21</v>
      </c>
      <c r="F7" s="42" t="s">
        <v>22</v>
      </c>
      <c r="G7" s="42" t="s">
        <v>23</v>
      </c>
      <c r="H7" s="124"/>
    </row>
    <row r="8" spans="1:8" ht="20.100000000000001" customHeight="1">
      <c r="A8" s="1">
        <v>1</v>
      </c>
      <c r="B8" s="1" t="s">
        <v>24</v>
      </c>
      <c r="C8" s="1" t="s">
        <v>25</v>
      </c>
      <c r="D8" s="1">
        <v>10</v>
      </c>
      <c r="E8" s="2">
        <v>10</v>
      </c>
      <c r="F8" s="26">
        <v>10.3</v>
      </c>
      <c r="G8" s="26">
        <v>10.3</v>
      </c>
      <c r="H8" s="26">
        <v>10.3</v>
      </c>
    </row>
    <row r="9" spans="1:8" ht="20.100000000000001" customHeight="1">
      <c r="A9" s="1">
        <v>2</v>
      </c>
      <c r="B9" s="1" t="s">
        <v>7</v>
      </c>
      <c r="C9" s="1" t="s">
        <v>26</v>
      </c>
      <c r="D9" s="1">
        <v>31.5</v>
      </c>
      <c r="E9" s="3">
        <v>40</v>
      </c>
      <c r="F9" s="26">
        <v>48.1</v>
      </c>
      <c r="G9" s="26">
        <v>48.1</v>
      </c>
      <c r="H9" s="26">
        <v>48.1</v>
      </c>
    </row>
    <row r="10" spans="1:8" ht="20.100000000000001" customHeight="1">
      <c r="A10" s="1">
        <v>3</v>
      </c>
      <c r="B10" s="1" t="s">
        <v>8</v>
      </c>
      <c r="C10" s="1" t="s">
        <v>27</v>
      </c>
      <c r="D10" s="1">
        <v>80</v>
      </c>
      <c r="E10" s="3">
        <v>63</v>
      </c>
      <c r="F10" s="26">
        <v>109.5</v>
      </c>
      <c r="G10" s="26">
        <v>109.5</v>
      </c>
      <c r="H10" s="26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3"/>
  <sheetViews>
    <sheetView workbookViewId="0">
      <selection activeCell="M42" sqref="M42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29" t="s">
        <v>52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5" customHeight="1">
      <c r="A3" s="130" t="s">
        <v>53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5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1" customFormat="1" ht="15" customHeight="1">
      <c r="A5" s="133" t="s">
        <v>118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ht="106.5" customHeight="1">
      <c r="A6" s="134" t="s">
        <v>119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30" customHeight="1">
      <c r="A7" s="134" t="s">
        <v>120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5" customHeight="1">
      <c r="A8" s="2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15" customHeight="1">
      <c r="A9" s="130" t="s">
        <v>54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</row>
    <row r="10" spans="1:12" s="36" customFormat="1" ht="15">
      <c r="A10" s="126" t="s">
        <v>111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2" s="36" customFormat="1" ht="15">
      <c r="A11" s="126" t="s">
        <v>55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</row>
    <row r="12" spans="1:12" s="36" customFormat="1" ht="15">
      <c r="A12" s="132" t="s">
        <v>112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</row>
    <row r="13" spans="1:12" s="36" customFormat="1" ht="15">
      <c r="A13" s="126" t="s">
        <v>113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</row>
    <row r="14" spans="1:12" s="36" customFormat="1" ht="15">
      <c r="A14" s="126" t="s">
        <v>114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</row>
    <row r="15" spans="1:12" s="36" customFormat="1" ht="15">
      <c r="A15" s="126" t="s">
        <v>115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</row>
    <row r="16" spans="1:12" s="36" customFormat="1" ht="15">
      <c r="A16" s="127" t="s">
        <v>116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</row>
    <row r="17" spans="1:12" s="36" customFormat="1" ht="15">
      <c r="A17" s="127" t="s">
        <v>56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</row>
    <row r="18" spans="1:12" s="36" customFormat="1" ht="15">
      <c r="A18" s="127" t="s">
        <v>57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</row>
    <row r="19" spans="1:12" s="36" customFormat="1" ht="15">
      <c r="A19" s="127" t="s">
        <v>58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 s="36" customFormat="1" ht="15">
      <c r="A20" s="126" t="s">
        <v>117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</row>
    <row r="21" spans="1:12" s="36" customFormat="1" ht="15">
      <c r="A21" s="131" t="s">
        <v>59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</row>
    <row r="22" spans="1:12" s="36" customFormat="1" ht="15">
      <c r="A22" s="131" t="s">
        <v>60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</row>
    <row r="23" spans="1:12" s="36" customFormat="1" ht="15">
      <c r="A23" s="131" t="s">
        <v>61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2" s="36" customFormat="1" ht="15">
      <c r="A24" s="131" t="s">
        <v>62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</row>
    <row r="29" spans="1:12" ht="15">
      <c r="A29" s="128" t="s">
        <v>110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90" t="s">
        <v>108</v>
      </c>
    </row>
    <row r="31" spans="1:12" ht="15">
      <c r="A31" s="128" t="s">
        <v>123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90" t="s">
        <v>109</v>
      </c>
    </row>
    <row r="33" spans="1:12" ht="15">
      <c r="A33" s="128" t="s">
        <v>124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90" t="s">
        <v>125</v>
      </c>
    </row>
  </sheetData>
  <mergeCells count="24">
    <mergeCell ref="A2:L2"/>
    <mergeCell ref="A3:L3"/>
    <mergeCell ref="A23:L23"/>
    <mergeCell ref="A9:L9"/>
    <mergeCell ref="A10:L10"/>
    <mergeCell ref="A11:L11"/>
    <mergeCell ref="A12:L12"/>
    <mergeCell ref="A5:L5"/>
    <mergeCell ref="A6:L6"/>
    <mergeCell ref="A7:L7"/>
    <mergeCell ref="A21:L21"/>
    <mergeCell ref="A22:L22"/>
    <mergeCell ref="A17:L17"/>
    <mergeCell ref="A18:L18"/>
    <mergeCell ref="A19:L19"/>
    <mergeCell ref="A20:L20"/>
    <mergeCell ref="A15:L15"/>
    <mergeCell ref="A16:L16"/>
    <mergeCell ref="A13:L13"/>
    <mergeCell ref="A14:L14"/>
    <mergeCell ref="A33:K33"/>
    <mergeCell ref="A29:K29"/>
    <mergeCell ref="A31:K31"/>
    <mergeCell ref="A24:L24"/>
  </mergeCells>
  <hyperlinks>
    <hyperlink ref="A19:L19" r:id="rId1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2" display="(для заявителей, указанных в пункте 14(2) Правил технологического присоединения). "/>
    <hyperlink ref="L29" r:id="rId3"/>
    <hyperlink ref="L31" r:id="rId4"/>
    <hyperlink ref="L33" r:id="rId5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Y12" sqref="Y12"/>
    </sheetView>
  </sheetViews>
  <sheetFormatPr defaultRowHeight="15.75"/>
  <cols>
    <col min="1" max="16384" width="9.140625" style="53"/>
  </cols>
  <sheetData>
    <row r="2" spans="1:10" ht="31.5" customHeight="1">
      <c r="A2" s="135" t="s">
        <v>65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>
      <c r="A3" s="54"/>
    </row>
    <row r="4" spans="1:10">
      <c r="A4" s="53" t="s">
        <v>64</v>
      </c>
    </row>
    <row r="6" spans="1:10">
      <c r="A6" s="53" t="s">
        <v>84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11" sqref="G11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15" t="s">
        <v>86</v>
      </c>
      <c r="B1" s="115"/>
      <c r="C1" s="115"/>
      <c r="D1" s="115"/>
      <c r="E1" s="115"/>
      <c r="F1" s="55"/>
      <c r="G1" s="55"/>
      <c r="H1" s="55"/>
    </row>
    <row r="2" spans="1:8" ht="15" customHeight="1">
      <c r="A2" s="125" t="s">
        <v>85</v>
      </c>
      <c r="B2" s="125"/>
      <c r="C2" s="125"/>
      <c r="D2" s="65" t="str">
        <f>+'3)'!F3</f>
        <v>август</v>
      </c>
      <c r="E2" s="74" t="str">
        <f>+'3)'!G3</f>
        <v>2015 г.</v>
      </c>
      <c r="F2" s="55"/>
      <c r="G2" s="55"/>
      <c r="H2" s="55"/>
    </row>
    <row r="4" spans="1:8" ht="12.75" customHeight="1">
      <c r="A4" s="117" t="s">
        <v>14</v>
      </c>
      <c r="B4" s="117" t="s">
        <v>15</v>
      </c>
      <c r="C4" s="117" t="s">
        <v>66</v>
      </c>
      <c r="D4" s="139" t="s">
        <v>74</v>
      </c>
      <c r="E4" s="139"/>
    </row>
    <row r="5" spans="1:8" ht="12.75" customHeight="1">
      <c r="A5" s="118"/>
      <c r="B5" s="118"/>
      <c r="C5" s="118"/>
      <c r="D5" s="139"/>
      <c r="E5" s="139"/>
    </row>
    <row r="6" spans="1:8" ht="39.950000000000003" customHeight="1">
      <c r="A6" s="56">
        <v>1</v>
      </c>
      <c r="B6" s="57" t="s">
        <v>101</v>
      </c>
      <c r="C6" s="1">
        <v>0</v>
      </c>
      <c r="D6" s="137"/>
      <c r="E6" s="137"/>
    </row>
    <row r="7" spans="1:8">
      <c r="A7" s="88" t="s">
        <v>104</v>
      </c>
      <c r="B7" s="89" t="s">
        <v>102</v>
      </c>
      <c r="C7" s="1">
        <v>0</v>
      </c>
      <c r="D7" s="136"/>
      <c r="E7" s="136"/>
    </row>
    <row r="8" spans="1:8" ht="45.75" customHeight="1">
      <c r="A8" s="88" t="s">
        <v>105</v>
      </c>
      <c r="B8" s="89" t="s">
        <v>107</v>
      </c>
      <c r="C8" s="1">
        <v>0</v>
      </c>
      <c r="D8" s="136"/>
      <c r="E8" s="136"/>
    </row>
    <row r="9" spans="1:8" ht="60" customHeight="1">
      <c r="A9" s="88" t="s">
        <v>106</v>
      </c>
      <c r="B9" s="89" t="s">
        <v>103</v>
      </c>
      <c r="C9" s="1">
        <v>0</v>
      </c>
      <c r="D9" s="136"/>
      <c r="E9" s="136"/>
    </row>
    <row r="10" spans="1:8" ht="54" customHeight="1">
      <c r="A10" s="56">
        <v>2</v>
      </c>
      <c r="B10" s="57" t="s">
        <v>127</v>
      </c>
      <c r="C10" s="1">
        <v>0</v>
      </c>
      <c r="D10" s="136" t="s">
        <v>128</v>
      </c>
      <c r="E10" s="136"/>
    </row>
    <row r="11" spans="1:8" ht="39.950000000000003" customHeight="1">
      <c r="A11" s="56">
        <v>3</v>
      </c>
      <c r="B11" s="57" t="s">
        <v>67</v>
      </c>
      <c r="C11" s="1">
        <v>0</v>
      </c>
      <c r="D11" s="137"/>
      <c r="E11" s="137"/>
    </row>
    <row r="13" spans="1:8" ht="38.25" customHeight="1">
      <c r="A13" s="138" t="s">
        <v>68</v>
      </c>
      <c r="B13" s="138"/>
      <c r="C13" s="138"/>
      <c r="D13" s="138"/>
      <c r="E13" s="138"/>
    </row>
  </sheetData>
  <mergeCells count="13">
    <mergeCell ref="D10:E10"/>
    <mergeCell ref="D11:E11"/>
    <mergeCell ref="A1:E1"/>
    <mergeCell ref="A2:C2"/>
    <mergeCell ref="A13:E13"/>
    <mergeCell ref="A4:A5"/>
    <mergeCell ref="B4:B5"/>
    <mergeCell ref="C4:C5"/>
    <mergeCell ref="D4:E5"/>
    <mergeCell ref="D6:E6"/>
    <mergeCell ref="D7:E7"/>
    <mergeCell ref="D8:E8"/>
    <mergeCell ref="D9:E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F34" sqref="F34"/>
    </sheetView>
  </sheetViews>
  <sheetFormatPr defaultColWidth="8.7109375" defaultRowHeight="11.45" customHeight="1"/>
  <cols>
    <col min="1" max="1" width="1.28515625" style="75" customWidth="1"/>
    <col min="2" max="2" width="50.140625" style="75" customWidth="1"/>
    <col min="3" max="4" width="15" style="75" customWidth="1"/>
  </cols>
  <sheetData>
    <row r="1" spans="2:5" s="75" customFormat="1" ht="38.25" customHeight="1">
      <c r="B1" s="135" t="s">
        <v>96</v>
      </c>
      <c r="C1" s="135"/>
      <c r="D1" s="135"/>
    </row>
    <row r="2" spans="2:5" s="75" customFormat="1" ht="21" customHeight="1">
      <c r="B2" s="77" t="s">
        <v>97</v>
      </c>
      <c r="C2" s="66" t="str">
        <f>+'6)'!D2</f>
        <v>август</v>
      </c>
      <c r="D2" s="76" t="str">
        <f>+'6)'!E2</f>
        <v>2015 г.</v>
      </c>
      <c r="E2" s="93" t="s">
        <v>126</v>
      </c>
    </row>
    <row r="3" spans="2:5" ht="18" customHeight="1"/>
    <row r="4" spans="2:5" ht="20.100000000000001" customHeight="1">
      <c r="B4" s="78" t="s">
        <v>90</v>
      </c>
      <c r="C4" s="140" t="s">
        <v>121</v>
      </c>
      <c r="D4" s="140" t="s">
        <v>98</v>
      </c>
    </row>
    <row r="5" spans="2:5" ht="20.100000000000001" customHeight="1">
      <c r="B5" s="78" t="s">
        <v>91</v>
      </c>
      <c r="C5" s="140"/>
      <c r="D5" s="140"/>
    </row>
    <row r="6" spans="2:5" ht="20.100000000000001" customHeight="1">
      <c r="B6" s="78" t="s">
        <v>92</v>
      </c>
      <c r="C6" s="140"/>
      <c r="D6" s="140"/>
    </row>
    <row r="7" spans="2:5" ht="20.100000000000001" customHeight="1">
      <c r="B7" s="79" t="s">
        <v>93</v>
      </c>
      <c r="C7" s="80"/>
      <c r="D7" s="81"/>
    </row>
    <row r="8" spans="2:5" ht="20.100000000000001" customHeight="1">
      <c r="B8" s="82" t="s">
        <v>94</v>
      </c>
      <c r="C8" s="83">
        <f>+C9</f>
        <v>240614.65</v>
      </c>
      <c r="D8" s="84">
        <f>+D9</f>
        <v>141820</v>
      </c>
    </row>
    <row r="9" spans="2:5" ht="20.100000000000001" customHeight="1">
      <c r="B9" s="92" t="str">
        <f>CONCATENATE(C2,E2,D2)</f>
        <v>август_2015 г.</v>
      </c>
      <c r="C9" s="83">
        <v>240614.65</v>
      </c>
      <c r="D9" s="84">
        <v>141820</v>
      </c>
    </row>
  </sheetData>
  <mergeCells count="3">
    <mergeCell ref="C4:C6"/>
    <mergeCell ref="D4:D6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2015-09-17T03:12:12Z</dcterms:modified>
</cp:coreProperties>
</file>