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ШЗ\Директор по инфраструктуре и энергохозяйству\Отдел главного энергетика (ОГЭ)\!_РП\Экономика\Раскрытие информации\2023\1\сайт\"/>
    </mc:Choice>
  </mc:AlternateContent>
  <bookViews>
    <workbookView xWindow="0" yWindow="0" windowWidth="9990" windowHeight="6000" tabRatio="950"/>
  </bookViews>
  <sheets>
    <sheet name="информация для раскрытия" sheetId="24" r:id="rId1"/>
    <sheet name="1)" sheetId="14" r:id="rId2"/>
    <sheet name="2)" sheetId="25" r:id="rId3"/>
    <sheet name="3)" sheetId="2" r:id="rId4"/>
    <sheet name="4)" sheetId="6" r:id="rId5"/>
    <sheet name="5)" sheetId="23" r:id="rId6"/>
    <sheet name="6)" sheetId="27" r:id="rId7"/>
    <sheet name="7)" sheetId="28" r:id="rId8"/>
    <sheet name="8)" sheetId="29" r:id="rId9"/>
    <sheet name="9)" sheetId="30" r:id="rId10"/>
  </sheets>
  <definedNames>
    <definedName name="_xlnm.Print_Titles" localSheetId="2">'2)'!$15:$16</definedName>
    <definedName name="_xlnm.Print_Area" localSheetId="1">'1)'!$A$1:$E$18</definedName>
    <definedName name="_xlnm.Print_Area" localSheetId="2">'2)'!$A$1:$BW$96</definedName>
    <definedName name="_xlnm.Print_Area" localSheetId="4">'4)'!$A$1:$B$11</definedName>
    <definedName name="_xlnm.Print_Area" localSheetId="5">'5)'!$A$1:$H$6</definedName>
    <definedName name="_xlnm.Print_Area" localSheetId="8">'8)'!$A$1:$E$16</definedName>
    <definedName name="_xlnm.Print_Area" localSheetId="9">'9)'!$A$1:$F$3</definedName>
    <definedName name="_xlnm.Print_Area" localSheetId="0">'информация для раскрытия'!$A$1:$K$29</definedName>
  </definedNames>
  <calcPr calcId="162913"/>
</workbook>
</file>

<file path=xl/calcChain.xml><?xml version="1.0" encoding="utf-8"?>
<calcChain xmlns="http://schemas.openxmlformats.org/spreadsheetml/2006/main">
  <c r="BT18" i="25" l="1"/>
  <c r="BS18" i="25"/>
  <c r="BT19" i="25" l="1"/>
  <c r="BS94" i="25"/>
  <c r="BS95" i="25"/>
  <c r="B5" i="6" l="1"/>
  <c r="BT73" i="25" s="1"/>
  <c r="BS55" i="25"/>
  <c r="BS88" i="25" l="1"/>
  <c r="BS91" i="25" l="1"/>
  <c r="BS34" i="25"/>
  <c r="BU67" i="25"/>
  <c r="BU63" i="25"/>
  <c r="BU60" i="25"/>
  <c r="BS60" i="25"/>
  <c r="BV49" i="25"/>
  <c r="BU49" i="25"/>
  <c r="BT49" i="25"/>
  <c r="BS49" i="25"/>
  <c r="BZ40" i="25"/>
  <c r="BZ38" i="25"/>
  <c r="BV34" i="25"/>
  <c r="BU34" i="25"/>
  <c r="BT34" i="25"/>
  <c r="BZ30" i="25"/>
  <c r="BV27" i="25"/>
  <c r="BU27" i="25"/>
  <c r="BT27" i="25"/>
  <c r="BS27" i="25"/>
  <c r="BZ25" i="25"/>
  <c r="BZ22" i="25"/>
  <c r="BV20" i="25"/>
  <c r="BU20" i="25"/>
  <c r="BT20" i="25"/>
  <c r="BS20" i="25"/>
  <c r="BZ49" i="25" l="1"/>
  <c r="BV19" i="25"/>
  <c r="BV18" i="25" s="1"/>
  <c r="BU19" i="25"/>
  <c r="BU18" i="25" s="1"/>
  <c r="BZ27" i="25"/>
  <c r="BZ34" i="25"/>
  <c r="BS19" i="25"/>
  <c r="BZ20" i="25"/>
  <c r="C25" i="2"/>
  <c r="BZ19" i="25" l="1"/>
  <c r="BZ18" i="25"/>
</calcChain>
</file>

<file path=xl/sharedStrings.xml><?xml version="1.0" encoding="utf-8"?>
<sst xmlns="http://schemas.openxmlformats.org/spreadsheetml/2006/main" count="398" uniqueCount="294">
  <si>
    <t>№ п/п</t>
  </si>
  <si>
    <t>Показатель</t>
  </si>
  <si>
    <t>Ед. изм.</t>
  </si>
  <si>
    <t>план*</t>
  </si>
  <si>
    <t>тыс. руб.</t>
  </si>
  <si>
    <t>1.</t>
  </si>
  <si>
    <t>1.1.</t>
  </si>
  <si>
    <t>1.1.1.</t>
  </si>
  <si>
    <t>Материальные расходы, всего</t>
  </si>
  <si>
    <t>в том числе на ремонт</t>
  </si>
  <si>
    <t>1.1.2.</t>
  </si>
  <si>
    <t>1.1.3.</t>
  </si>
  <si>
    <t>1.2.</t>
  </si>
  <si>
    <t>1.3.</t>
  </si>
  <si>
    <t>Примечание:</t>
  </si>
  <si>
    <t>Плановый баланс электрической энергии по сетям ВН, СН1, СН2, НН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</si>
  <si>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</si>
  <si>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</si>
  <si>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</si>
  <si>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</si>
  <si>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</si>
  <si>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</si>
  <si>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</si>
  <si>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</si>
  <si>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Поступление эл. энергии в сеть, ВСЕГО    в т.ч.</t>
  </si>
  <si>
    <t>из смежной сети, всего</t>
  </si>
  <si>
    <t xml:space="preserve">    в том числе из сети</t>
  </si>
  <si>
    <t>2.</t>
  </si>
  <si>
    <t xml:space="preserve">Потери электроэнергии в сети </t>
  </si>
  <si>
    <t>то же в % (п.2./п.1.)</t>
  </si>
  <si>
    <t>3.</t>
  </si>
  <si>
    <t>Расход электроэнергии на производственные и хозяйственные нужды</t>
  </si>
  <si>
    <t xml:space="preserve">Полезный отпуск из сети </t>
  </si>
  <si>
    <t>4.1.</t>
  </si>
  <si>
    <t>4.2.</t>
  </si>
  <si>
    <t>Потребителям оптового рынка</t>
  </si>
  <si>
    <t>4.3.</t>
  </si>
  <si>
    <t>сальдо-переток в другие организации</t>
  </si>
  <si>
    <t>1.4.</t>
  </si>
  <si>
    <t>4.</t>
  </si>
  <si>
    <t>Потери, %</t>
  </si>
  <si>
    <t>Отпуск эл. энергии в сеть, млн.кВт.ч</t>
  </si>
  <si>
    <t>Информация о тарифах на услуги по передаче электрической энергии</t>
  </si>
  <si>
    <t>Двухставочный тариф</t>
  </si>
  <si>
    <t>Одноставочный тариф</t>
  </si>
  <si>
    <t>Ставка на содержание электрических  сетей</t>
  </si>
  <si>
    <t>Ставка на оплату технологического расхода потерь</t>
  </si>
  <si>
    <t xml:space="preserve">1. Налог на добавленную стоимость не учтен и  взимается с потребителя дополнительно.  </t>
  </si>
  <si>
    <t>от электростанций ПЭ (ЭСО)</t>
  </si>
  <si>
    <t>от др. поставщиков (в т.ч. с оптового рынка)</t>
  </si>
  <si>
    <t>поступление эл. энергии от др. организаций</t>
  </si>
  <si>
    <t>Собственным потребителям</t>
  </si>
  <si>
    <t>Период</t>
  </si>
  <si>
    <t>от других организаций</t>
  </si>
  <si>
    <t xml:space="preserve">Потери мощности в сети </t>
  </si>
  <si>
    <t>Мощность на производственные и хозяйственные нужды</t>
  </si>
  <si>
    <t xml:space="preserve">Отпуск мощности из сети </t>
  </si>
  <si>
    <t>заявленная (расчетная) мощность собственных потребителей, пользующихся региональными электрическими сетями</t>
  </si>
  <si>
    <t>заявленная мощность потребителей оптового рынка</t>
  </si>
  <si>
    <t>отпуск в другие организации</t>
  </si>
  <si>
    <t>Потери , млн.кВтч</t>
  </si>
  <si>
    <t>Расходы на оплату потерь, тыс. руб.</t>
  </si>
  <si>
    <t>Средневзвешенный тариф покупки потерь, руб./МВт.ч</t>
  </si>
  <si>
    <t>Октябрьский административный округ г. Омска.</t>
  </si>
  <si>
    <t>Поступление мощности в сеть, ВСЕГО    в т.ч.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</si>
  <si>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РФ)
</t>
  </si>
  <si>
    <t>Омская область, Омский р-он, территория Иртышского сельского округа.</t>
  </si>
  <si>
    <t>руб. /МВт.мес.</t>
  </si>
  <si>
    <t>руб./МВт.час</t>
  </si>
  <si>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</si>
  <si>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</si>
  <si>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</si>
  <si>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</si>
  <si>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</si>
  <si>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</si>
  <si>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</si>
  <si>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</si>
  <si>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</si>
  <si>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5506007419</t>
  </si>
  <si>
    <t>КПП:</t>
  </si>
  <si>
    <t>Долгосрочный период регулирования:</t>
  </si>
  <si>
    <t>-</t>
  </si>
  <si>
    <t xml:space="preserve"> гг.</t>
  </si>
  <si>
    <t>Примечание ***</t>
  </si>
  <si>
    <t>план на ТП*</t>
  </si>
  <si>
    <t>факт*</t>
  </si>
  <si>
    <t>факт на ТП**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</si>
  <si>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</si>
  <si>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</si>
  <si>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</si>
  <si>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</si>
  <si>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</si>
  <si>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</si>
  <si>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</si>
  <si>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</si>
  <si>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</si>
  <si>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</si>
  <si>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</si>
  <si>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</si>
  <si>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</si>
  <si>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</si>
  <si>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</si>
  <si>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</si>
  <si>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</si>
  <si>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</si>
  <si>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</si>
  <si>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</si>
  <si>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</si>
  <si>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</si>
  <si>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</si>
  <si>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</si>
  <si>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</si>
  <si>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(цеховые)****</t>
  </si>
  <si>
    <t>1.1.3.4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</si>
  <si>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</si>
  <si>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</si>
  <si>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</si>
  <si>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</si>
  <si>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</si>
  <si>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</si>
  <si>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</si>
  <si>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</si>
  <si>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</si>
  <si>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</si>
  <si>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</si>
  <si>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</si>
  <si>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</si>
  <si>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</si>
  <si>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</si>
  <si>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</si>
  <si>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</si>
  <si>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</si>
  <si>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</si>
  <si>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</si>
  <si>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</si>
  <si>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</si>
  <si>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</si>
  <si>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</si>
  <si>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</si>
  <si>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</si>
  <si>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</si>
  <si>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</si>
  <si>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</si>
  <si>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</si>
  <si>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</si>
  <si>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</si>
  <si>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</si>
  <si>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</si>
  <si>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</si>
  <si>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</si>
  <si>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</si>
  <si>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</si>
  <si>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</si>
  <si>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</si>
  <si>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</si>
  <si>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</si>
  <si>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</si>
  <si>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</si>
  <si>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</si>
  <si>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</si>
  <si>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</si>
  <si>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</si>
  <si>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</si>
  <si>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</si>
  <si>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ВН</t>
  </si>
  <si>
    <t>2.2</t>
  </si>
  <si>
    <t>в том числе трансформаторная мощность подстанций на уровне напряжения СН I</t>
  </si>
  <si>
    <t>2.3</t>
  </si>
  <si>
    <t>в том числе трансформаторная мощность подстанций на уровне напряжения СН II</t>
  </si>
  <si>
    <t>2.4</t>
  </si>
  <si>
    <t>в том числе трансформаторная мощность подстанций на уровне напряжения НН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</si>
  <si>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</si>
  <si>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</si>
  <si>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</si>
  <si>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</si>
  <si>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 уровне напряжения СН II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</si>
  <si>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</si>
  <si>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</si>
  <si>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</si>
  <si>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</si>
  <si>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</si>
  <si>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</si>
  <si>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</si>
  <si>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 II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</si>
  <si>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</si>
  <si>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</si>
  <si>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</si>
  <si>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</si>
  <si>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 II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</si>
  <si>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</si>
  <si>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</si>
  <si>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</si>
  <si>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</si>
  <si>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</si>
  <si>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</si>
  <si>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</si>
  <si>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</si>
  <si>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</si>
  <si>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</si>
  <si>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</si>
  <si>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Нормативы на товарную продукцию</t>
  </si>
  <si>
    <t>Ссылка: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</si>
  <si>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</si>
  <si>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</si>
  <si>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</si>
  <si>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</si>
  <si>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</si>
  <si>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</si>
  <si>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</si>
  <si>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</si>
  <si>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</si>
  <si>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</si>
  <si>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</si>
  <si>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</si>
  <si>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</si>
  <si>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</si>
  <si>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</si>
  <si>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 xml:space="preserve">Порядок выполнения мероприятий, связанных с технологическим присоединением к электрическим сетям </t>
  </si>
  <si>
    <t>Условия, на которых осуществляется поставка товаров (работ, услуг)</t>
  </si>
  <si>
    <t>подпункт "б" структура и объем затрат на производство и реализацию товаров (работ, услуг)</t>
  </si>
  <si>
    <t>Информация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</t>
  </si>
  <si>
    <t xml:space="preserve">подпункт "а"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</si>
  <si>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</si>
  <si>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</si>
  <si>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</si>
  <si>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</si>
  <si>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</si>
  <si>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</si>
  <si>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</si>
  <si>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</si>
  <si>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</si>
  <si>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Способы приобретения товаров, необходимых для оказания услуг</t>
  </si>
  <si>
    <t xml:space="preserve">Бланки документов, необходимых для получения услуги можно скачать на официальном сайте организации  </t>
  </si>
  <si>
    <r>
      <t>_____</t>
    </r>
    <r>
      <rPr>
        <sz val="11"/>
        <rFont val="Calibri"/>
        <family val="2"/>
        <charset val="204"/>
        <scheme val="minor"/>
      </rPr>
      <t>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</si>
  <si>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1"/>
        <rFont val="Calibri"/>
        <family val="2"/>
        <charset val="204"/>
        <scheme val="minor"/>
      </rPr>
      <t>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</si>
  <si>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1"/>
        <rFont val="Calibri"/>
        <family val="2"/>
        <charset val="204"/>
        <scheme val="minor"/>
      </rPr>
      <t>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</si>
  <si>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1"/>
        <rFont val="Calibri"/>
        <family val="2"/>
        <charset val="204"/>
        <scheme val="minor"/>
      </rPr>
      <t>****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</si>
  <si>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1"/>
        <rFont val="Calibri"/>
        <family val="2"/>
        <charset val="204"/>
        <scheme val="minor"/>
      </rPr>
      <t>*****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</si>
  <si>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Мвт</t>
  </si>
  <si>
    <t xml:space="preserve">размещена на сайте организации </t>
  </si>
  <si>
    <r>
      <t xml:space="preserve">Основной способ закупки - тендер. Иные способы применяются в ограниченных случаях. Это направлено на повышение прозрачности и открытости способа закупки товаров, работ и услуг. С </t>
    </r>
    <r>
      <rPr>
        <b/>
        <sz val="11"/>
        <color rgb="FF000000"/>
        <rFont val="Calibri"/>
        <family val="2"/>
        <charset val="204"/>
        <scheme val="minor"/>
      </rPr>
      <t xml:space="preserve">регламентом подготовки и проведения конкурентных процедур при закупках товаров, работ и услуг </t>
    </r>
    <r>
      <rPr>
        <sz val="11"/>
        <color rgb="FF000000"/>
        <rFont val="Calibri"/>
        <family val="2"/>
        <charset val="204"/>
        <scheme val="minor"/>
      </rPr>
      <t xml:space="preserve"> можно ознакомиться на официальном сайте в разделе: Партнерам\Тендеры и закупки.</t>
    </r>
  </si>
  <si>
    <t>Приложение 3</t>
  </si>
  <si>
    <t>Сведения о движении активов</t>
  </si>
  <si>
    <t>№
п/п</t>
  </si>
  <si>
    <t>Наименование</t>
  </si>
  <si>
    <t>Единица измерения</t>
  </si>
  <si>
    <t>Примечание</t>
  </si>
  <si>
    <t>Балансовая стоимость на начало периода</t>
  </si>
  <si>
    <t>Изменение стоимости</t>
  </si>
  <si>
    <t>2.1.</t>
  </si>
  <si>
    <t>ввод ОС</t>
  </si>
  <si>
    <t>2.2.</t>
  </si>
  <si>
    <t>выбытие</t>
  </si>
  <si>
    <t>Балансовая стоимость на конец периода</t>
  </si>
  <si>
    <t>Сумма амортизационных отчислений</t>
  </si>
  <si>
    <t>в том числе общехозяйственные расходы</t>
  </si>
  <si>
    <t>II. Стандарты раскрытия информации сетевой организацией, пункт 19, а именно:</t>
  </si>
  <si>
    <t xml:space="preserve">подпункт "б"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расходов;
</t>
  </si>
  <si>
    <t xml:space="preserve"> абзац 2 подпункта "г" об отпуске электроэнергии в сеть и отпуске электроэнергии из сети сетевой компании по уровням напряжений, используемых для ценообразования, потребителям электрической энергии и территориальным сетевым организациям, присоединенным к сетям сетевой организации</t>
  </si>
  <si>
    <t>абзац 2 подпункта "г"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</si>
  <si>
    <t>абзац 2 подпункта "г"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</si>
  <si>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абзац 3 подпункта "г" о затратах сетевой организации на покупку потерь в собственных сетях</t>
  </si>
  <si>
    <t>абзац 3 подпункта "г" 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</si>
  <si>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абзац 3 подпункта г" о перечне мероприятий по снижению размеров потерь в сетях, а также о сроках их исполнения и источниках финансирования</t>
  </si>
  <si>
    <t>абзац 3 подпункта "г" о закупке сетевыми организациями электрической энергии для компенсации потерь в сетях и ее стоимости</t>
  </si>
  <si>
    <t>абзац 4 подпункта "г"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</si>
  <si>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 xml:space="preserve">подпункт "з"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
</t>
  </si>
  <si>
    <t>подпункт "м" об инвестиционных программах (о проектах инвестиционных программ) и отчетах об их реализации</t>
  </si>
  <si>
    <t>подпункт "о" о способах приобретения, стоимости и объемах товаров, необходимых для оказания услуг по передаче электроэнергии</t>
  </si>
  <si>
    <t>АО "Омскшина"</t>
  </si>
  <si>
    <t>2020</t>
  </si>
  <si>
    <t>2024</t>
  </si>
  <si>
    <t>I. Общие положения, пункт 12, а именно:</t>
  </si>
  <si>
    <t>в том числе количество условных единиц по подстанциям на уровне напряжения НН</t>
  </si>
  <si>
    <t>4.3</t>
  </si>
  <si>
    <t>Сведения о потерях электрической энергии по электрическим сетям АО "Омскшина"</t>
  </si>
  <si>
    <t>Электрическая мощность по диапозонам напряжения АО "Омскшина"</t>
  </si>
  <si>
    <t>Перечень зон деятельности АО "Омскшина"</t>
  </si>
  <si>
    <t>660850001</t>
  </si>
  <si>
    <t xml:space="preserve">АО "ОМСКШИНА" раскрывает  информацию на 2023 г. </t>
  </si>
  <si>
    <t>Тарифы на 2023 г.</t>
  </si>
  <si>
    <r>
      <t xml:space="preserve">На основании приказа РЭК Омской области от 28.11.2022 г. № 527/67 (http://www.pravo.gov.ru/) установлены и введены в действие с </t>
    </r>
    <r>
      <rPr>
        <b/>
        <u/>
        <sz val="11"/>
        <color theme="1"/>
        <rFont val="Calibri"/>
        <family val="2"/>
        <charset val="204"/>
        <scheme val="minor"/>
      </rPr>
      <t>01.01.2023 года по 31.12.2023 года</t>
    </r>
    <r>
      <rPr>
        <sz val="11"/>
        <color theme="1"/>
        <rFont val="Calibri"/>
        <family val="2"/>
        <charset val="204"/>
        <scheme val="minor"/>
      </rPr>
      <t xml:space="preserve"> индивидуальные тарифы на услуги по передаче электрической энергии </t>
    </r>
  </si>
  <si>
    <t>01.01.2023 - 31.12.2023</t>
  </si>
  <si>
    <t>2.Полезный отпуск электрической энергии, в соответствии с которым произведен расчет индивидуального тарифа на компенсацию потерь –  215,55 млн. кВтч.</t>
  </si>
  <si>
    <t>3.Потери электрической энергии, в соответствии с которыми произведен расчет  индивидуального тарифа на компенсацию потерь -  2,784 млн. кВтч.</t>
  </si>
  <si>
    <t>в разделе "Информация за 2022 год"</t>
  </si>
  <si>
    <t>2023 г.</t>
  </si>
  <si>
    <t>план 2023 год</t>
  </si>
  <si>
    <t>Приказ Минэнерго РФ об утвержении нормативных потерь при передаче электрической энергии по сетям АО "Омскшина" на 2023 г. отсутствует.</t>
  </si>
  <si>
    <t>http://omsktyre.cordiant.beget.tech/partner/tendery-i-zakupki/</t>
  </si>
  <si>
    <t xml:space="preserve">АО "Омскшина" оказывает услуги по передаче электрической энергии по сетям во исполнение обязательст ПАО "Россети Сибирь" перед энергоснабжающей организацией (ЭСО) абонентам, подключенным к сетям предприятия и имеющих договора с энергоснабжающей организацией. Процедура технологического подключения к эектрическим сетям представлена ниже. </t>
  </si>
  <si>
    <t>http://omsktyre.cordiant.beget.tech/</t>
  </si>
  <si>
    <t>Утвержденная программа энергосбережения в сфере оказания услуг по передаче электрической энергии по сетям. на 2023 г. отсутствует.</t>
  </si>
  <si>
    <t>АО "Омскшина" не имеет инвестиционной программы на 2023 г. в сфере оказания услуг по передаче электрической энергии по сетям.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</si>
</sst>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%"/>
    <numFmt numFmtId="166" formatCode="#,##0.0000"/>
  </numFmts>
  <fonts count="34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11"/>
      <color rgb="FF003399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b/>
      <i/>
      <sz val="11"/>
      <color rgb="FF0000FF"/>
      <name val="Calibri"/>
      <family val="2"/>
      <charset val="204"/>
      <scheme val="minor"/>
    </font>
    <font>
      <b/>
      <u/>
      <sz val="11"/>
      <color indexed="12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i/>
      <sz val="1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b/>
      <i/>
      <sz val="11"/>
      <color indexed="18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b/>
      <sz val="11"/>
      <color indexed="56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u/>
      <sz val="10"/>
      <color rgb="FF0000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 applyNumberFormat="0" applyFont="0" applyFill="0" applyBorder="0" applyAlignment="0" applyProtection="0">
      <alignment vertical="top"/>
    </xf>
    <xf numFmtId="0" fontId="7" fillId="0" borderId="0"/>
    <xf numFmtId="0" fontId="8" fillId="0" borderId="0"/>
    <xf numFmtId="0" fontId="6" fillId="0" borderId="0" applyNumberFormat="0" applyFont="0" applyFill="0" applyBorder="0" applyAlignment="0" applyProtection="0">
      <alignment vertical="top"/>
    </xf>
    <xf numFmtId="0" fontId="5" fillId="0" borderId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0" fontId="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6" fillId="0" borderId="0" applyNumberFormat="0" applyFont="0" applyFill="0" applyBorder="0" applyAlignment="0" applyProtection="0">
      <alignment vertical="top"/>
    </xf>
  </cellStyleXfs>
  <cellXfs count="160">
    <xf numFmtId="0" fontId="6" fillId="0" borderId="0" xfId="0" applyNumberFormat="1" applyFont="1" applyFill="1" applyBorder="1" applyAlignment="1" applyProtection="1">
      <alignment vertical="top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10" fillId="0" borderId="1" xfId="0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/>
    <xf numFmtId="0" fontId="13" fillId="0" borderId="0" xfId="0" applyNumberFormat="1" applyFont="1" applyFill="1" applyBorder="1" applyAlignment="1" applyProtection="1">
      <alignment vertical="top" wrapText="1"/>
    </xf>
    <xf numFmtId="0" fontId="9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horizontal="justify" vertical="top"/>
    </xf>
    <xf numFmtId="0" fontId="11" fillId="0" borderId="0" xfId="0" applyNumberFormat="1" applyFont="1" applyFill="1" applyBorder="1" applyAlignment="1" applyProtection="1">
      <alignment horizontal="justify" vertical="top"/>
    </xf>
    <xf numFmtId="0" fontId="9" fillId="0" borderId="1" xfId="0" applyNumberFormat="1" applyFont="1" applyFill="1" applyBorder="1" applyAlignment="1" applyProtection="1">
      <alignment vertical="top" wrapText="1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10" fillId="0" borderId="1" xfId="0" applyNumberFormat="1" applyFont="1" applyFill="1" applyBorder="1" applyAlignment="1" applyProtection="1">
      <alignment horizontal="center"/>
    </xf>
    <xf numFmtId="164" fontId="10" fillId="0" borderId="1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/>
    </xf>
    <xf numFmtId="164" fontId="9" fillId="0" borderId="1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164" fontId="9" fillId="0" borderId="1" xfId="0" applyNumberFormat="1" applyFont="1" applyFill="1" applyBorder="1" applyAlignment="1" applyProtection="1">
      <alignment horizontal="center" vertical="center"/>
    </xf>
    <xf numFmtId="0" fontId="18" fillId="0" borderId="0" xfId="0" applyFont="1" applyAlignment="1"/>
    <xf numFmtId="0" fontId="9" fillId="0" borderId="0" xfId="8" applyFont="1"/>
    <xf numFmtId="0" fontId="13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center" vertical="top"/>
    </xf>
    <xf numFmtId="0" fontId="23" fillId="0" borderId="0" xfId="0" applyFont="1" applyAlignment="1"/>
    <xf numFmtId="0" fontId="10" fillId="0" borderId="0" xfId="0" applyFont="1" applyAlignment="1"/>
    <xf numFmtId="0" fontId="10" fillId="0" borderId="0" xfId="0" applyNumberFormat="1" applyFont="1" applyFill="1" applyBorder="1" applyAlignment="1" applyProtection="1">
      <alignment vertical="top"/>
    </xf>
    <xf numFmtId="0" fontId="25" fillId="0" borderId="0" xfId="0" applyNumberFormat="1" applyFont="1" applyFill="1" applyBorder="1" applyAlignment="1" applyProtection="1">
      <alignment vertical="top"/>
    </xf>
    <xf numFmtId="49" fontId="14" fillId="0" borderId="0" xfId="0" applyNumberFormat="1" applyFont="1" applyAlignment="1"/>
    <xf numFmtId="0" fontId="10" fillId="0" borderId="0" xfId="0" applyFont="1" applyAlignment="1">
      <alignment horizontal="right" vertical="top"/>
    </xf>
    <xf numFmtId="49" fontId="26" fillId="0" borderId="0" xfId="0" applyNumberFormat="1" applyFont="1" applyAlignment="1">
      <alignment horizontal="right" vertical="top"/>
    </xf>
    <xf numFmtId="0" fontId="13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left" vertical="top"/>
    </xf>
    <xf numFmtId="165" fontId="9" fillId="0" borderId="0" xfId="5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/>
    <xf numFmtId="0" fontId="27" fillId="0" borderId="0" xfId="0" applyFont="1" applyAlignment="1"/>
    <xf numFmtId="0" fontId="9" fillId="0" borderId="0" xfId="0" applyFont="1" applyAlignment="1"/>
    <xf numFmtId="0" fontId="13" fillId="3" borderId="1" xfId="0" applyNumberFormat="1" applyFont="1" applyFill="1" applyBorder="1" applyAlignment="1" applyProtection="1">
      <alignment horizontal="center" vertical="top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4" fontId="13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2" applyFont="1"/>
    <xf numFmtId="0" fontId="9" fillId="0" borderId="0" xfId="2" applyFont="1" applyFill="1"/>
    <xf numFmtId="0" fontId="9" fillId="0" borderId="0" xfId="2" applyFont="1" applyAlignment="1">
      <alignment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right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/>
    </xf>
    <xf numFmtId="4" fontId="9" fillId="0" borderId="2" xfId="2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left" vertical="center" wrapText="1"/>
    </xf>
    <xf numFmtId="9" fontId="9" fillId="0" borderId="0" xfId="7" applyFont="1"/>
    <xf numFmtId="4" fontId="9" fillId="0" borderId="0" xfId="2" applyNumberFormat="1" applyFont="1"/>
    <xf numFmtId="4" fontId="9" fillId="0" borderId="0" xfId="2" applyNumberFormat="1" applyFont="1" applyFill="1"/>
    <xf numFmtId="0" fontId="9" fillId="3" borderId="0" xfId="0" applyNumberFormat="1" applyFont="1" applyFill="1" applyBorder="1" applyAlignment="1" applyProtection="1">
      <alignment horizontal="center" vertical="top"/>
    </xf>
    <xf numFmtId="0" fontId="9" fillId="3" borderId="1" xfId="0" applyNumberFormat="1" applyFont="1" applyFill="1" applyBorder="1" applyAlignment="1" applyProtection="1">
      <alignment horizontal="center" vertical="top"/>
    </xf>
    <xf numFmtId="0" fontId="9" fillId="3" borderId="1" xfId="2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 wrapText="1"/>
    </xf>
    <xf numFmtId="10" fontId="9" fillId="0" borderId="1" xfId="5" applyNumberFormat="1" applyFont="1" applyFill="1" applyBorder="1" applyAlignment="1" applyProtection="1">
      <alignment horizontal="center" vertical="top" wrapText="1"/>
    </xf>
    <xf numFmtId="4" fontId="9" fillId="0" borderId="1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horizontal="right"/>
    </xf>
    <xf numFmtId="0" fontId="21" fillId="0" borderId="0" xfId="8" applyFont="1" applyAlignment="1">
      <alignment horizontal="justify"/>
    </xf>
    <xf numFmtId="0" fontId="10" fillId="0" borderId="0" xfId="8" applyFont="1"/>
    <xf numFmtId="0" fontId="9" fillId="0" borderId="0" xfId="8" applyFont="1" applyAlignment="1">
      <alignment horizontal="justify"/>
    </xf>
    <xf numFmtId="0" fontId="9" fillId="0" borderId="0" xfId="8" applyFont="1" applyFill="1"/>
    <xf numFmtId="0" fontId="22" fillId="0" borderId="0" xfId="0" applyNumberFormat="1" applyFont="1" applyFill="1" applyBorder="1" applyAlignment="1" applyProtection="1">
      <alignment horizontal="right" vertical="top"/>
    </xf>
    <xf numFmtId="0" fontId="9" fillId="0" borderId="2" xfId="2" applyFont="1" applyBorder="1" applyAlignment="1">
      <alignment horizontal="center" vertical="center"/>
    </xf>
    <xf numFmtId="0" fontId="29" fillId="0" borderId="0" xfId="2" applyFont="1" applyAlignment="1">
      <alignment horizontal="justify" wrapText="1"/>
    </xf>
    <xf numFmtId="0" fontId="9" fillId="0" borderId="0" xfId="2" applyFont="1" applyAlignment="1">
      <alignment horizontal="justify" wrapText="1"/>
    </xf>
    <xf numFmtId="0" fontId="9" fillId="0" borderId="0" xfId="2" applyFont="1" applyBorder="1"/>
    <xf numFmtId="0" fontId="31" fillId="0" borderId="0" xfId="2" applyFont="1" applyBorder="1" applyAlignment="1">
      <alignment horizontal="right"/>
    </xf>
    <xf numFmtId="0" fontId="9" fillId="0" borderId="9" xfId="2" applyFont="1" applyBorder="1" applyAlignment="1">
      <alignment horizontal="center" vertical="center"/>
    </xf>
    <xf numFmtId="3" fontId="9" fillId="0" borderId="2" xfId="2" applyNumberFormat="1" applyFont="1" applyBorder="1" applyAlignment="1">
      <alignment horizontal="center" vertical="center"/>
    </xf>
    <xf numFmtId="3" fontId="9" fillId="0" borderId="2" xfId="2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left" vertical="center" wrapText="1"/>
    </xf>
    <xf numFmtId="166" fontId="10" fillId="0" borderId="1" xfId="0" applyNumberFormat="1" applyFont="1" applyFill="1" applyBorder="1" applyAlignment="1" applyProtection="1">
      <alignment horizontal="center"/>
    </xf>
    <xf numFmtId="0" fontId="15" fillId="0" borderId="0" xfId="6" applyNumberFormat="1" applyFill="1" applyBorder="1" applyAlignment="1" applyProtection="1">
      <alignment vertical="top"/>
    </xf>
    <xf numFmtId="0" fontId="9" fillId="0" borderId="2" xfId="2" applyFont="1" applyBorder="1" applyAlignment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0" fontId="28" fillId="0" borderId="0" xfId="6" applyFont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28" fillId="0" borderId="0" xfId="6" applyNumberFormat="1" applyFont="1" applyFill="1" applyBorder="1" applyAlignment="1" applyProtection="1">
      <alignment horizontal="left" vertical="top" wrapText="1"/>
    </xf>
    <xf numFmtId="0" fontId="33" fillId="0" borderId="0" xfId="6" applyFont="1" applyAlignment="1" applyProtection="1">
      <alignment horizontal="left" vertical="top" wrapText="1"/>
    </xf>
    <xf numFmtId="0" fontId="33" fillId="0" borderId="0" xfId="6" applyNumberFormat="1" applyFont="1" applyFill="1" applyBorder="1" applyAlignment="1" applyProtection="1">
      <alignment horizontal="left" vertical="top" wrapText="1"/>
    </xf>
    <xf numFmtId="0" fontId="15" fillId="0" borderId="0" xfId="6" applyNumberForma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17" fillId="0" borderId="0" xfId="0" applyNumberFormat="1" applyFont="1" applyFill="1" applyBorder="1" applyAlignment="1" applyProtection="1">
      <alignment horizontal="justify" vertical="top"/>
    </xf>
    <xf numFmtId="0" fontId="17" fillId="4" borderId="0" xfId="0" applyNumberFormat="1" applyFont="1" applyFill="1" applyBorder="1" applyAlignment="1" applyProtection="1">
      <alignment horizontal="justify" vertical="top"/>
    </xf>
    <xf numFmtId="0" fontId="13" fillId="3" borderId="1" xfId="0" applyNumberFormat="1" applyFont="1" applyFill="1" applyBorder="1" applyAlignment="1" applyProtection="1">
      <alignment horizontal="center" vertical="center" wrapText="1"/>
    </xf>
    <xf numFmtId="164" fontId="9" fillId="0" borderId="1" xfId="2" applyNumberFormat="1" applyFont="1" applyFill="1" applyBorder="1" applyAlignment="1">
      <alignment horizontal="center"/>
    </xf>
    <xf numFmtId="0" fontId="9" fillId="3" borderId="2" xfId="2" applyFont="1" applyFill="1" applyBorder="1" applyAlignment="1">
      <alignment horizontal="center" vertical="center"/>
    </xf>
    <xf numFmtId="0" fontId="9" fillId="3" borderId="3" xfId="2" applyFont="1" applyFill="1" applyBorder="1" applyAlignment="1">
      <alignment horizontal="center" vertical="center"/>
    </xf>
    <xf numFmtId="164" fontId="9" fillId="0" borderId="2" xfId="2" applyNumberFormat="1" applyFont="1" applyFill="1" applyBorder="1" applyAlignment="1">
      <alignment horizontal="center"/>
    </xf>
    <xf numFmtId="164" fontId="9" fillId="0" borderId="3" xfId="2" applyNumberFormat="1" applyFont="1" applyFill="1" applyBorder="1" applyAlignment="1">
      <alignment horizontal="center"/>
    </xf>
    <xf numFmtId="0" fontId="9" fillId="3" borderId="1" xfId="2" applyFont="1" applyFill="1" applyBorder="1" applyAlignment="1">
      <alignment horizontal="center" vertical="center"/>
    </xf>
    <xf numFmtId="0" fontId="9" fillId="0" borderId="7" xfId="2" applyFont="1" applyBorder="1" applyAlignment="1">
      <alignment horizontal="left" vertical="center" wrapText="1"/>
    </xf>
    <xf numFmtId="0" fontId="9" fillId="0" borderId="8" xfId="2" applyFont="1" applyBorder="1" applyAlignment="1">
      <alignment horizontal="left" vertical="center" wrapText="1"/>
    </xf>
    <xf numFmtId="0" fontId="9" fillId="3" borderId="1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0" fontId="32" fillId="0" borderId="0" xfId="2" applyFont="1" applyBorder="1" applyAlignment="1">
      <alignment horizontal="center"/>
    </xf>
    <xf numFmtId="0" fontId="10" fillId="0" borderId="0" xfId="2" applyFont="1" applyAlignment="1">
      <alignment horizontal="center"/>
    </xf>
    <xf numFmtId="0" fontId="9" fillId="0" borderId="5" xfId="2" applyFont="1" applyBorder="1" applyAlignment="1">
      <alignment horizontal="left"/>
    </xf>
    <xf numFmtId="49" fontId="9" fillId="0" borderId="5" xfId="2" applyNumberFormat="1" applyFont="1" applyBorder="1" applyAlignment="1">
      <alignment horizontal="left"/>
    </xf>
    <xf numFmtId="0" fontId="9" fillId="3" borderId="6" xfId="2" applyFont="1" applyFill="1" applyBorder="1" applyAlignment="1">
      <alignment horizontal="center" vertical="center"/>
    </xf>
    <xf numFmtId="0" fontId="9" fillId="3" borderId="7" xfId="2" applyFont="1" applyFill="1" applyBorder="1" applyAlignment="1">
      <alignment horizontal="center" vertical="center"/>
    </xf>
    <xf numFmtId="0" fontId="9" fillId="3" borderId="8" xfId="2" applyFont="1" applyFill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horizontal="center" vertical="center"/>
    </xf>
    <xf numFmtId="0" fontId="9" fillId="0" borderId="4" xfId="2" applyFont="1" applyBorder="1" applyAlignment="1">
      <alignment horizontal="justify" vertical="center" wrapText="1"/>
    </xf>
    <xf numFmtId="0" fontId="9" fillId="0" borderId="2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left"/>
    </xf>
    <xf numFmtId="49" fontId="9" fillId="0" borderId="5" xfId="2" applyNumberFormat="1" applyFont="1" applyBorder="1" applyAlignment="1">
      <alignment horizontal="center"/>
    </xf>
    <xf numFmtId="49" fontId="9" fillId="0" borderId="0" xfId="2" applyNumberFormat="1" applyFont="1" applyBorder="1" applyAlignment="1">
      <alignment horizontal="center"/>
    </xf>
    <xf numFmtId="0" fontId="9" fillId="3" borderId="6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/>
    </xf>
    <xf numFmtId="0" fontId="9" fillId="3" borderId="5" xfId="2" applyFont="1" applyFill="1" applyBorder="1" applyAlignment="1">
      <alignment horizontal="center" vertical="center"/>
    </xf>
    <xf numFmtId="0" fontId="9" fillId="3" borderId="10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0" fontId="29" fillId="0" borderId="0" xfId="2" applyFont="1" applyAlignment="1">
      <alignment horizontal="justify" wrapText="1"/>
    </xf>
    <xf numFmtId="0" fontId="9" fillId="0" borderId="0" xfId="2" applyFont="1" applyAlignment="1">
      <alignment horizontal="justify" wrapText="1"/>
    </xf>
    <xf numFmtId="0" fontId="10" fillId="0" borderId="0" xfId="0" applyNumberFormat="1" applyFont="1" applyFill="1" applyBorder="1" applyAlignment="1" applyProtection="1">
      <alignment horizontal="center"/>
    </xf>
    <xf numFmtId="0" fontId="9" fillId="3" borderId="1" xfId="0" applyNumberFormat="1" applyFont="1" applyFill="1" applyBorder="1" applyAlignment="1" applyProtection="1">
      <alignment horizontal="center" vertical="top" wrapText="1"/>
    </xf>
    <xf numFmtId="0" fontId="9" fillId="3" borderId="2" xfId="0" applyNumberFormat="1" applyFont="1" applyFill="1" applyBorder="1" applyAlignment="1" applyProtection="1">
      <alignment horizontal="center" vertical="top"/>
    </xf>
    <xf numFmtId="0" fontId="9" fillId="3" borderId="4" xfId="0" applyNumberFormat="1" applyFont="1" applyFill="1" applyBorder="1" applyAlignment="1" applyProtection="1">
      <alignment horizontal="center" vertical="top"/>
    </xf>
    <xf numFmtId="0" fontId="9" fillId="3" borderId="3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13" fillId="0" borderId="0" xfId="0" applyNumberFormat="1" applyFont="1" applyFill="1" applyBorder="1" applyAlignment="1" applyProtection="1">
      <alignment horizontal="left" vertical="top" wrapText="1"/>
    </xf>
    <xf numFmtId="0" fontId="21" fillId="2" borderId="0" xfId="8" applyFont="1" applyFill="1" applyAlignment="1">
      <alignment horizontal="center" vertical="center" wrapText="1"/>
    </xf>
    <xf numFmtId="0" fontId="20" fillId="0" borderId="0" xfId="8" applyFont="1" applyAlignment="1">
      <alignment horizontal="justify" vertical="top" wrapText="1"/>
    </xf>
    <xf numFmtId="0" fontId="9" fillId="0" borderId="0" xfId="8" applyFont="1" applyAlignment="1">
      <alignment horizontal="left" vertical="center" wrapText="1"/>
    </xf>
    <xf numFmtId="0" fontId="15" fillId="2" borderId="0" xfId="6" applyFill="1" applyAlignment="1" applyProtection="1">
      <alignment horizontal="center" wrapText="1"/>
    </xf>
    <xf numFmtId="0" fontId="21" fillId="2" borderId="0" xfId="8" applyFont="1" applyFill="1" applyAlignment="1">
      <alignment horizontal="center" wrapText="1"/>
    </xf>
    <xf numFmtId="0" fontId="10" fillId="0" borderId="0" xfId="0" applyNumberFormat="1" applyFont="1" applyFill="1" applyBorder="1" applyAlignment="1" applyProtection="1">
      <alignment horizontal="left" vertical="top"/>
    </xf>
    <xf numFmtId="0" fontId="9" fillId="0" borderId="0" xfId="8" applyFont="1" applyAlignment="1">
      <alignment horizontal="justify" vertical="top" wrapText="1"/>
    </xf>
    <xf numFmtId="0" fontId="22" fillId="0" borderId="0" xfId="9" applyFont="1" applyAlignment="1" applyProtection="1">
      <alignment horizontal="left" vertical="top" wrapText="1"/>
    </xf>
    <xf numFmtId="0" fontId="30" fillId="0" borderId="0" xfId="8" applyFont="1" applyAlignment="1">
      <alignment horizontal="center"/>
    </xf>
    <xf numFmtId="0" fontId="21" fillId="0" borderId="0" xfId="8" applyFont="1" applyAlignment="1">
      <alignment horizontal="justify"/>
    </xf>
    <xf numFmtId="0" fontId="21" fillId="2" borderId="0" xfId="8" applyFont="1" applyFill="1" applyAlignment="1">
      <alignment horizontal="justify"/>
    </xf>
    <xf numFmtId="0" fontId="22" fillId="0" borderId="0" xfId="9" applyFont="1" applyAlignment="1" applyProtection="1">
      <alignment horizontal="left" wrapText="1"/>
    </xf>
    <xf numFmtId="0" fontId="20" fillId="0" borderId="0" xfId="8" applyFont="1" applyAlignment="1">
      <alignment horizontal="left" vertical="top" wrapText="1"/>
    </xf>
  </cellXfs>
  <cellStyles count="11">
    <cellStyle name="Гиперссылка" xfId="6" builtinId="8"/>
    <cellStyle name="Гиперссылка 2" xfId="9"/>
    <cellStyle name="Обычный" xfId="0" builtinId="0"/>
    <cellStyle name="Обычный 2" xfId="1"/>
    <cellStyle name="Обычный 3" xfId="2"/>
    <cellStyle name="Обычный 4" xfId="3"/>
    <cellStyle name="Обычный 4 3" xfId="10"/>
    <cellStyle name="Обычный 5" xfId="4"/>
    <cellStyle name="Обычный 6" xfId="8"/>
    <cellStyle name="Процентный" xfId="5" builtinId="5"/>
    <cellStyle name="Процентный 2" xfId="7"/>
  </cellStyles>
  <dxfs count="0"/>
  <tableStyles count="0" defaultTableStyle="TableStyleMedium9" defaultPivotStyle="PivotStyleLight16"/>
  <colors>
    <mruColors>
      <color rgb="FF0000FF"/>
      <color rgb="FF336699"/>
      <color rgb="FF000099"/>
      <color rgb="FFFFFFFF"/>
      <color rgb="FF80808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omsktyre.cordiant.beget.te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omsktyre.cordiant.beget.tech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showGridLines="0" tabSelected="1" view="pageBreakPreview" topLeftCell="A13" zoomScaleNormal="100" zoomScaleSheetLayoutView="100" workbookViewId="0">
      <selection activeCell="B4" sqref="B4"/>
    </sheetView>
  </sheetViews>
  <sheetFormatPr defaultRowHeight="15" x14ac:dyDescent="0.25"/>
  <cols>
    <col min="1" max="1" width="5.28515625" style="36" customWidth="1"/>
    <col min="2" max="8" width="9.140625" style="36"/>
    <col min="9" max="9" width="10.140625" style="36" customWidth="1"/>
    <col min="10" max="10" width="9.140625" style="36"/>
    <col min="11" max="11" width="13" style="36" customWidth="1"/>
    <col min="12" max="12" width="14.85546875" style="36" customWidth="1"/>
    <col min="13" max="16384" width="9.140625" style="36"/>
  </cols>
  <sheetData>
    <row r="1" spans="1:12" s="34" customFormat="1" ht="51" customHeight="1" x14ac:dyDescent="0.25">
      <c r="A1" s="81" t="s">
        <v>65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4"/>
    </row>
    <row r="2" spans="1:12" s="34" customFormat="1" ht="7.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21" customFormat="1" x14ac:dyDescent="0.25">
      <c r="B3" s="21" t="s">
        <v>279</v>
      </c>
    </row>
    <row r="4" spans="1:12" s="20" customFormat="1" ht="6" customHeight="1" x14ac:dyDescent="0.25">
      <c r="B4" s="35"/>
    </row>
    <row r="5" spans="1:12" s="21" customFormat="1" ht="13.5" customHeight="1" x14ac:dyDescent="0.25">
      <c r="A5" s="25" t="s">
        <v>5</v>
      </c>
      <c r="B5" s="21" t="s">
        <v>272</v>
      </c>
    </row>
    <row r="6" spans="1:12" s="16" customFormat="1" ht="20.25" customHeight="1" x14ac:dyDescent="0.25">
      <c r="A6" s="26" t="s">
        <v>92</v>
      </c>
      <c r="B6" s="82" t="s">
        <v>219</v>
      </c>
      <c r="C6" s="83"/>
      <c r="D6" s="83"/>
      <c r="E6" s="83"/>
      <c r="F6" s="83"/>
      <c r="G6" s="83"/>
      <c r="H6" s="83"/>
      <c r="I6" s="83"/>
      <c r="J6" s="83"/>
      <c r="K6" s="83"/>
    </row>
    <row r="7" spans="1:12" s="3" customFormat="1" x14ac:dyDescent="0.25">
      <c r="A7" s="24"/>
    </row>
    <row r="8" spans="1:12" s="21" customFormat="1" ht="13.5" customHeight="1" x14ac:dyDescent="0.25">
      <c r="A8" s="25" t="s">
        <v>27</v>
      </c>
      <c r="B8" s="21" t="s">
        <v>256</v>
      </c>
    </row>
    <row r="9" spans="1:12" s="16" customFormat="1" ht="48" customHeight="1" x14ac:dyDescent="0.25">
      <c r="A9" s="26" t="s">
        <v>163</v>
      </c>
      <c r="B9" s="82" t="s">
        <v>221</v>
      </c>
      <c r="C9" s="84"/>
      <c r="D9" s="84"/>
      <c r="E9" s="84"/>
      <c r="F9" s="84"/>
      <c r="G9" s="84"/>
      <c r="H9" s="84"/>
      <c r="I9" s="84"/>
      <c r="J9" s="84"/>
      <c r="K9" s="84"/>
    </row>
    <row r="10" spans="1:12" s="16" customFormat="1" ht="78" customHeight="1" x14ac:dyDescent="0.25">
      <c r="A10" s="26" t="s">
        <v>165</v>
      </c>
      <c r="B10" s="85" t="s">
        <v>257</v>
      </c>
      <c r="C10" s="86"/>
      <c r="D10" s="86"/>
      <c r="E10" s="86"/>
      <c r="F10" s="86"/>
      <c r="G10" s="86"/>
      <c r="H10" s="86"/>
      <c r="I10" s="86"/>
      <c r="J10" s="86"/>
      <c r="K10" s="86"/>
    </row>
    <row r="11" spans="1:12" s="16" customFormat="1" ht="51.75" customHeight="1" x14ac:dyDescent="0.25">
      <c r="A11" s="26" t="s">
        <v>167</v>
      </c>
      <c r="B11" s="82" t="s">
        <v>258</v>
      </c>
      <c r="C11" s="83"/>
      <c r="D11" s="83"/>
      <c r="E11" s="83"/>
      <c r="F11" s="83"/>
      <c r="G11" s="83"/>
      <c r="H11" s="83"/>
      <c r="I11" s="83"/>
      <c r="J11" s="83"/>
      <c r="K11" s="83"/>
    </row>
    <row r="12" spans="1:12" s="16" customFormat="1" ht="49.5" customHeight="1" x14ac:dyDescent="0.25">
      <c r="A12" s="26" t="s">
        <v>169</v>
      </c>
      <c r="B12" s="82" t="s">
        <v>259</v>
      </c>
      <c r="C12" s="84"/>
      <c r="D12" s="84"/>
      <c r="E12" s="84"/>
      <c r="F12" s="84"/>
      <c r="G12" s="84"/>
      <c r="H12" s="84"/>
      <c r="I12" s="84"/>
      <c r="J12" s="84"/>
      <c r="K12" s="84"/>
    </row>
    <row r="13" spans="1:12" s="16" customFormat="1" ht="36.75" customHeight="1" x14ac:dyDescent="0.25">
      <c r="A13" s="26" t="s">
        <v>222</v>
      </c>
      <c r="B13" s="82" t="s">
        <v>260</v>
      </c>
      <c r="C13" s="83"/>
      <c r="D13" s="83"/>
      <c r="E13" s="83"/>
      <c r="F13" s="83"/>
      <c r="G13" s="83"/>
      <c r="H13" s="83"/>
      <c r="I13" s="83"/>
      <c r="J13" s="83"/>
      <c r="K13" s="83"/>
    </row>
    <row r="14" spans="1:12" s="16" customFormat="1" ht="19.5" customHeight="1" x14ac:dyDescent="0.25">
      <c r="A14" s="26" t="s">
        <v>223</v>
      </c>
      <c r="B14" s="82" t="s">
        <v>261</v>
      </c>
      <c r="C14" s="83"/>
      <c r="D14" s="83"/>
      <c r="E14" s="83"/>
      <c r="F14" s="83"/>
      <c r="G14" s="83"/>
      <c r="H14" s="83"/>
      <c r="I14" s="83"/>
      <c r="J14" s="83"/>
      <c r="K14" s="83"/>
    </row>
    <row r="15" spans="1:12" s="16" customFormat="1" ht="36" customHeight="1" x14ac:dyDescent="0.25">
      <c r="A15" s="26" t="s">
        <v>224</v>
      </c>
      <c r="B15" s="82" t="s">
        <v>262</v>
      </c>
      <c r="C15" s="83"/>
      <c r="D15" s="83"/>
      <c r="E15" s="83"/>
      <c r="F15" s="83"/>
      <c r="G15" s="83"/>
      <c r="H15" s="83"/>
      <c r="I15" s="83"/>
      <c r="J15" s="83"/>
      <c r="K15" s="83"/>
    </row>
    <row r="16" spans="1:12" s="16" customFormat="1" ht="36" customHeight="1" x14ac:dyDescent="0.25">
      <c r="A16" s="26" t="s">
        <v>225</v>
      </c>
      <c r="B16" s="82" t="s">
        <v>263</v>
      </c>
      <c r="C16" s="83"/>
      <c r="D16" s="83"/>
      <c r="E16" s="83"/>
      <c r="F16" s="83"/>
      <c r="G16" s="83"/>
      <c r="H16" s="83"/>
      <c r="I16" s="83"/>
      <c r="J16" s="83"/>
      <c r="K16" s="83"/>
    </row>
    <row r="17" spans="1:11" s="16" customFormat="1" ht="36" customHeight="1" x14ac:dyDescent="0.25">
      <c r="A17" s="26" t="s">
        <v>226</v>
      </c>
      <c r="B17" s="82" t="s">
        <v>264</v>
      </c>
      <c r="C17" s="83"/>
      <c r="D17" s="83"/>
      <c r="E17" s="83"/>
      <c r="F17" s="83"/>
      <c r="G17" s="83"/>
      <c r="H17" s="83"/>
      <c r="I17" s="83"/>
      <c r="J17" s="83"/>
      <c r="K17" s="83"/>
    </row>
    <row r="18" spans="1:11" s="16" customFormat="1" ht="66" customHeight="1" x14ac:dyDescent="0.25">
      <c r="A18" s="26" t="s">
        <v>227</v>
      </c>
      <c r="B18" s="82" t="s">
        <v>265</v>
      </c>
      <c r="C18" s="83"/>
      <c r="D18" s="83"/>
      <c r="E18" s="83"/>
      <c r="F18" s="83"/>
      <c r="G18" s="83"/>
      <c r="H18" s="83"/>
      <c r="I18" s="83"/>
      <c r="J18" s="83"/>
      <c r="K18" s="83"/>
    </row>
    <row r="19" spans="1:11" s="16" customFormat="1" ht="96.75" customHeight="1" x14ac:dyDescent="0.25">
      <c r="A19" s="26" t="s">
        <v>228</v>
      </c>
      <c r="B19" s="82" t="s">
        <v>266</v>
      </c>
      <c r="C19" s="83"/>
      <c r="D19" s="83"/>
      <c r="E19" s="83"/>
      <c r="F19" s="83"/>
      <c r="G19" s="83"/>
      <c r="H19" s="83"/>
      <c r="I19" s="83"/>
      <c r="J19" s="83"/>
      <c r="K19" s="83"/>
    </row>
    <row r="20" spans="1:11" s="16" customFormat="1" ht="32.25" customHeight="1" x14ac:dyDescent="0.25">
      <c r="A20" s="26" t="s">
        <v>229</v>
      </c>
      <c r="B20" s="82" t="s">
        <v>267</v>
      </c>
      <c r="C20" s="83"/>
      <c r="D20" s="83"/>
      <c r="E20" s="83"/>
      <c r="F20" s="83"/>
      <c r="G20" s="83"/>
      <c r="H20" s="83"/>
      <c r="I20" s="83"/>
      <c r="J20" s="83"/>
      <c r="K20" s="83"/>
    </row>
    <row r="21" spans="1:11" s="16" customFormat="1" ht="32.25" customHeight="1" x14ac:dyDescent="0.25">
      <c r="A21" s="26" t="s">
        <v>230</v>
      </c>
      <c r="B21" s="82" t="s">
        <v>268</v>
      </c>
      <c r="C21" s="83"/>
      <c r="D21" s="83"/>
      <c r="E21" s="83"/>
      <c r="F21" s="83"/>
      <c r="G21" s="83"/>
      <c r="H21" s="83"/>
      <c r="I21" s="83"/>
      <c r="J21" s="83"/>
      <c r="K21" s="83"/>
    </row>
  </sheetData>
  <mergeCells count="15">
    <mergeCell ref="B17:K17"/>
    <mergeCell ref="B18:K18"/>
    <mergeCell ref="B19:K19"/>
    <mergeCell ref="B20:K20"/>
    <mergeCell ref="B21:K21"/>
    <mergeCell ref="B12:K12"/>
    <mergeCell ref="B13:K13"/>
    <mergeCell ref="B14:K14"/>
    <mergeCell ref="B15:K15"/>
    <mergeCell ref="B16:K16"/>
    <mergeCell ref="A1:K1"/>
    <mergeCell ref="B6:K6"/>
    <mergeCell ref="B9:K9"/>
    <mergeCell ref="B10:K10"/>
    <mergeCell ref="B11:K11"/>
  </mergeCells>
  <hyperlinks>
    <hyperlink ref="B6" location="'2)'!A1" display="2) информация о структуре затрат (план);"/>
    <hyperlink ref="B11" location="'3)'!A1" display="3) информация о балансе электрической энергии и мощности;"/>
    <hyperlink ref="B13" location="'4)'!A1" display="4) информация о затратах на покупку потерь;"/>
    <hyperlink ref="B15" location="'5)'!A1" display="5) информация о перечне зон деятельности с детализацией по населенным пунктам и районам."/>
    <hyperlink ref="B17" location="'6)'!A1" display="6)  об условиях, на которых осуществляется поставка регулируемых товаров (работ, услуг)"/>
    <hyperlink ref="B19" location="'7)'!A1" display="7)  о способах приобретения, стоимости и объемах товаров, необходимых для оказания услуг по передаче электроэнергии"/>
    <hyperlink ref="B9:K9" location="'1)'!A1" display="  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10:K10" location="'1)'!A18" display="'1)'!A18"/>
    <hyperlink ref="B12:K12" location="'3)'!A1" display="абзац 4 подпункта &quot;б&quot;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"/>
    <hyperlink ref="B14:K14" location="'4)'!A1" display="абзац 6 подпункта &quot;б&quot; о затратах сетевой организации на покупку потерь в собственных сетях"/>
    <hyperlink ref="B15:K15" location="'4)'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K16" location="'8)'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17:K17" location="'4)'!A1" display="абзац 10 подпункта &quot;б&quot; о закупке сетевыми организациями электрической энергии для компенсации потерь в сетях и ее стоимости"/>
    <hyperlink ref="B18:K18" location="'5)'!A1" display="абзац 12 подпункта &quot;б&quot;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"/>
    <hyperlink ref="B20:K20" location="'9)'!A1" display="об инвестиционных программах (о проектах инвестиционных программ) и отчетах об их реализации"/>
    <hyperlink ref="B21:K21" location="'6)'!A1" display="о способах приобретения, стоимости и объемах товаров, необходимых для оказания услуг по передаче электроэнергии"/>
  </hyperlinks>
  <pageMargins left="0.98425196850393704" right="0.39370078740157483" top="0.78740157480314965" bottom="0.78740157480314965" header="0.31496062992125984" footer="0.31496062992125984"/>
  <pageSetup paperSize="9" scale="8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showGridLines="0" view="pageBreakPreview" zoomScaleSheetLayoutView="100" workbookViewId="0">
      <selection activeCell="C19" sqref="C19"/>
    </sheetView>
  </sheetViews>
  <sheetFormatPr defaultRowHeight="15" x14ac:dyDescent="0.2"/>
  <cols>
    <col min="1" max="1" width="20" style="5" customWidth="1"/>
    <col min="2" max="2" width="20.28515625" style="5" customWidth="1"/>
    <col min="3" max="3" width="18.7109375" style="5" customWidth="1"/>
    <col min="4" max="4" width="16.5703125" style="5" customWidth="1"/>
    <col min="5" max="5" width="37.140625" style="5" customWidth="1"/>
    <col min="6" max="6" width="12.28515625" style="5" customWidth="1"/>
    <col min="7" max="16384" width="9.140625" style="5"/>
  </cols>
  <sheetData>
    <row r="1" spans="1:7" x14ac:dyDescent="0.2">
      <c r="A1" s="22" t="s">
        <v>42</v>
      </c>
    </row>
    <row r="3" spans="1:7" x14ac:dyDescent="0.2">
      <c r="A3" s="22" t="s">
        <v>280</v>
      </c>
    </row>
    <row r="4" spans="1:7" x14ac:dyDescent="0.2">
      <c r="A4" s="27"/>
    </row>
    <row r="5" spans="1:7" s="28" customFormat="1" ht="53.25" customHeight="1" x14ac:dyDescent="0.2">
      <c r="A5" s="90" t="s">
        <v>281</v>
      </c>
      <c r="B5" s="91"/>
      <c r="C5" s="91"/>
      <c r="D5" s="91"/>
      <c r="E5" s="91"/>
    </row>
    <row r="6" spans="1:7" ht="26.25" customHeight="1" x14ac:dyDescent="0.2">
      <c r="A6" s="94" t="s">
        <v>52</v>
      </c>
      <c r="B6" s="94" t="s">
        <v>43</v>
      </c>
      <c r="C6" s="94"/>
      <c r="D6" s="94" t="s">
        <v>44</v>
      </c>
    </row>
    <row r="7" spans="1:7" ht="47.25" customHeight="1" x14ac:dyDescent="0.2">
      <c r="A7" s="94"/>
      <c r="B7" s="37" t="s">
        <v>45</v>
      </c>
      <c r="C7" s="37" t="s">
        <v>46</v>
      </c>
      <c r="D7" s="94"/>
    </row>
    <row r="8" spans="1:7" x14ac:dyDescent="0.2">
      <c r="A8" s="94"/>
      <c r="B8" s="37" t="s">
        <v>67</v>
      </c>
      <c r="C8" s="37" t="s">
        <v>68</v>
      </c>
      <c r="D8" s="37" t="s">
        <v>68</v>
      </c>
    </row>
    <row r="9" spans="1:7" ht="30" x14ac:dyDescent="0.2">
      <c r="A9" s="38" t="s">
        <v>282</v>
      </c>
      <c r="B9" s="39">
        <v>8028.53</v>
      </c>
      <c r="C9" s="39">
        <v>126.68</v>
      </c>
      <c r="D9" s="39">
        <v>145.41999999999999</v>
      </c>
    </row>
    <row r="10" spans="1:7" x14ac:dyDescent="0.2">
      <c r="A10" s="6"/>
      <c r="E10" s="4"/>
      <c r="F10" s="4"/>
      <c r="G10" s="4"/>
    </row>
    <row r="11" spans="1:7" x14ac:dyDescent="0.2">
      <c r="A11" s="7" t="s">
        <v>14</v>
      </c>
    </row>
    <row r="12" spans="1:7" x14ac:dyDescent="0.2">
      <c r="A12" s="92" t="s">
        <v>47</v>
      </c>
      <c r="B12" s="92"/>
      <c r="C12" s="92"/>
      <c r="D12" s="92"/>
      <c r="E12" s="92"/>
    </row>
    <row r="13" spans="1:7" ht="32.25" customHeight="1" x14ac:dyDescent="0.2">
      <c r="A13" s="93" t="s">
        <v>283</v>
      </c>
      <c r="B13" s="93"/>
      <c r="C13" s="93"/>
      <c r="D13" s="93"/>
      <c r="E13" s="93"/>
    </row>
    <row r="14" spans="1:7" ht="30" customHeight="1" x14ac:dyDescent="0.2">
      <c r="A14" s="93" t="s">
        <v>284</v>
      </c>
      <c r="B14" s="93"/>
      <c r="C14" s="93"/>
      <c r="D14" s="93"/>
      <c r="E14" s="93"/>
    </row>
    <row r="17" spans="1:5" ht="63" customHeight="1" x14ac:dyDescent="0.2">
      <c r="A17" s="89" t="s">
        <v>220</v>
      </c>
      <c r="B17" s="83"/>
      <c r="C17" s="83"/>
      <c r="D17" s="83"/>
      <c r="E17" s="83"/>
    </row>
    <row r="18" spans="1:5" x14ac:dyDescent="0.2">
      <c r="A18" s="5" t="s">
        <v>239</v>
      </c>
      <c r="C18" s="87" t="s">
        <v>291</v>
      </c>
      <c r="D18" s="88"/>
      <c r="E18" s="19" t="s">
        <v>285</v>
      </c>
    </row>
  </sheetData>
  <mergeCells count="9">
    <mergeCell ref="C18:D18"/>
    <mergeCell ref="A17:E17"/>
    <mergeCell ref="A5:E5"/>
    <mergeCell ref="A12:E12"/>
    <mergeCell ref="A13:E13"/>
    <mergeCell ref="A14:E14"/>
    <mergeCell ref="A6:A8"/>
    <mergeCell ref="B6:C6"/>
    <mergeCell ref="D6:D7"/>
  </mergeCells>
  <hyperlinks>
    <hyperlink ref="C18" r:id="rId1"/>
  </hyperlinks>
  <printOptions horizontalCentered="1"/>
  <pageMargins left="0.98425196850393704" right="0.39370078740157483" top="0.78740157480314965" bottom="0.78740157480314965" header="0" footer="0"/>
  <pageSetup paperSize="9" scale="7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95"/>
  <sheetViews>
    <sheetView showGridLines="0" view="pageBreakPreview" topLeftCell="A61" zoomScaleNormal="100" zoomScaleSheetLayoutView="100" workbookViewId="0">
      <selection activeCell="BS69" sqref="BS69"/>
    </sheetView>
  </sheetViews>
  <sheetFormatPr defaultColWidth="0.85546875" defaultRowHeight="15" customHeight="1" outlineLevelCol="1" x14ac:dyDescent="0.25"/>
  <cols>
    <col min="1" max="30" width="0.85546875" style="40"/>
    <col min="31" max="31" width="1.85546875" style="40" customWidth="1"/>
    <col min="32" max="48" width="0.85546875" style="40"/>
    <col min="49" max="49" width="3.42578125" style="40" customWidth="1"/>
    <col min="50" max="55" width="0.85546875" style="40"/>
    <col min="56" max="56" width="0.85546875" style="40" customWidth="1"/>
    <col min="57" max="58" width="0.85546875" style="40"/>
    <col min="59" max="59" width="4.42578125" style="40" customWidth="1"/>
    <col min="60" max="69" width="0.85546875" style="40"/>
    <col min="70" max="70" width="0.85546875" style="40" customWidth="1"/>
    <col min="71" max="71" width="12.5703125" style="41" customWidth="1"/>
    <col min="72" max="72" width="13.5703125" style="40" customWidth="1"/>
    <col min="73" max="73" width="10.140625" style="40" hidden="1" customWidth="1" outlineLevel="1"/>
    <col min="74" max="74" width="10.42578125" style="40" hidden="1" customWidth="1" outlineLevel="1"/>
    <col min="75" max="75" width="18" style="40" customWidth="1" collapsed="1"/>
    <col min="76" max="77" width="0.85546875" style="40"/>
    <col min="78" max="78" width="12.5703125" style="40" hidden="1" customWidth="1" outlineLevel="1"/>
    <col min="79" max="79" width="0.85546875" style="40" collapsed="1"/>
    <col min="80" max="84" width="0.85546875" style="40"/>
    <col min="85" max="85" width="9.28515625" style="40" customWidth="1"/>
    <col min="86" max="86" width="12.28515625" style="40" customWidth="1"/>
    <col min="87" max="304" width="0.85546875" style="40"/>
    <col min="305" max="305" width="3.42578125" style="40" customWidth="1"/>
    <col min="306" max="314" width="0.85546875" style="40"/>
    <col min="315" max="315" width="4.42578125" style="40" customWidth="1"/>
    <col min="316" max="325" width="0.85546875" style="40"/>
    <col min="326" max="326" width="0.85546875" style="40" customWidth="1"/>
    <col min="327" max="327" width="12.5703125" style="40" customWidth="1"/>
    <col min="328" max="328" width="13.5703125" style="40" customWidth="1"/>
    <col min="329" max="329" width="13.42578125" style="40" customWidth="1"/>
    <col min="330" max="330" width="0" style="40" hidden="1" customWidth="1"/>
    <col min="331" max="331" width="58" style="40" customWidth="1"/>
    <col min="332" max="333" width="0.85546875" style="40"/>
    <col min="334" max="334" width="0" style="40" hidden="1" customWidth="1"/>
    <col min="335" max="560" width="0.85546875" style="40"/>
    <col min="561" max="561" width="3.42578125" style="40" customWidth="1"/>
    <col min="562" max="570" width="0.85546875" style="40"/>
    <col min="571" max="571" width="4.42578125" style="40" customWidth="1"/>
    <col min="572" max="581" width="0.85546875" style="40"/>
    <col min="582" max="582" width="0.85546875" style="40" customWidth="1"/>
    <col min="583" max="583" width="12.5703125" style="40" customWidth="1"/>
    <col min="584" max="584" width="13.5703125" style="40" customWidth="1"/>
    <col min="585" max="585" width="13.42578125" style="40" customWidth="1"/>
    <col min="586" max="586" width="0" style="40" hidden="1" customWidth="1"/>
    <col min="587" max="587" width="58" style="40" customWidth="1"/>
    <col min="588" max="589" width="0.85546875" style="40"/>
    <col min="590" max="590" width="0" style="40" hidden="1" customWidth="1"/>
    <col min="591" max="816" width="0.85546875" style="40"/>
    <col min="817" max="817" width="3.42578125" style="40" customWidth="1"/>
    <col min="818" max="826" width="0.85546875" style="40"/>
    <col min="827" max="827" width="4.42578125" style="40" customWidth="1"/>
    <col min="828" max="837" width="0.85546875" style="40"/>
    <col min="838" max="838" width="0.85546875" style="40" customWidth="1"/>
    <col min="839" max="839" width="12.5703125" style="40" customWidth="1"/>
    <col min="840" max="840" width="13.5703125" style="40" customWidth="1"/>
    <col min="841" max="841" width="13.42578125" style="40" customWidth="1"/>
    <col min="842" max="842" width="0" style="40" hidden="1" customWidth="1"/>
    <col min="843" max="843" width="58" style="40" customWidth="1"/>
    <col min="844" max="845" width="0.85546875" style="40"/>
    <col min="846" max="846" width="0" style="40" hidden="1" customWidth="1"/>
    <col min="847" max="1072" width="0.85546875" style="40"/>
    <col min="1073" max="1073" width="3.42578125" style="40" customWidth="1"/>
    <col min="1074" max="1082" width="0.85546875" style="40"/>
    <col min="1083" max="1083" width="4.42578125" style="40" customWidth="1"/>
    <col min="1084" max="1093" width="0.85546875" style="40"/>
    <col min="1094" max="1094" width="0.85546875" style="40" customWidth="1"/>
    <col min="1095" max="1095" width="12.5703125" style="40" customWidth="1"/>
    <col min="1096" max="1096" width="13.5703125" style="40" customWidth="1"/>
    <col min="1097" max="1097" width="13.42578125" style="40" customWidth="1"/>
    <col min="1098" max="1098" width="0" style="40" hidden="1" customWidth="1"/>
    <col min="1099" max="1099" width="58" style="40" customWidth="1"/>
    <col min="1100" max="1101" width="0.85546875" style="40"/>
    <col min="1102" max="1102" width="0" style="40" hidden="1" customWidth="1"/>
    <col min="1103" max="1328" width="0.85546875" style="40"/>
    <col min="1329" max="1329" width="3.42578125" style="40" customWidth="1"/>
    <col min="1330" max="1338" width="0.85546875" style="40"/>
    <col min="1339" max="1339" width="4.42578125" style="40" customWidth="1"/>
    <col min="1340" max="1349" width="0.85546875" style="40"/>
    <col min="1350" max="1350" width="0.85546875" style="40" customWidth="1"/>
    <col min="1351" max="1351" width="12.5703125" style="40" customWidth="1"/>
    <col min="1352" max="1352" width="13.5703125" style="40" customWidth="1"/>
    <col min="1353" max="1353" width="13.42578125" style="40" customWidth="1"/>
    <col min="1354" max="1354" width="0" style="40" hidden="1" customWidth="1"/>
    <col min="1355" max="1355" width="58" style="40" customWidth="1"/>
    <col min="1356" max="1357" width="0.85546875" style="40"/>
    <col min="1358" max="1358" width="0" style="40" hidden="1" customWidth="1"/>
    <col min="1359" max="1584" width="0.85546875" style="40"/>
    <col min="1585" max="1585" width="3.42578125" style="40" customWidth="1"/>
    <col min="1586" max="1594" width="0.85546875" style="40"/>
    <col min="1595" max="1595" width="4.42578125" style="40" customWidth="1"/>
    <col min="1596" max="1605" width="0.85546875" style="40"/>
    <col min="1606" max="1606" width="0.85546875" style="40" customWidth="1"/>
    <col min="1607" max="1607" width="12.5703125" style="40" customWidth="1"/>
    <col min="1608" max="1608" width="13.5703125" style="40" customWidth="1"/>
    <col min="1609" max="1609" width="13.42578125" style="40" customWidth="1"/>
    <col min="1610" max="1610" width="0" style="40" hidden="1" customWidth="1"/>
    <col min="1611" max="1611" width="58" style="40" customWidth="1"/>
    <col min="1612" max="1613" width="0.85546875" style="40"/>
    <col min="1614" max="1614" width="0" style="40" hidden="1" customWidth="1"/>
    <col min="1615" max="1840" width="0.85546875" style="40"/>
    <col min="1841" max="1841" width="3.42578125" style="40" customWidth="1"/>
    <col min="1842" max="1850" width="0.85546875" style="40"/>
    <col min="1851" max="1851" width="4.42578125" style="40" customWidth="1"/>
    <col min="1852" max="1861" width="0.85546875" style="40"/>
    <col min="1862" max="1862" width="0.85546875" style="40" customWidth="1"/>
    <col min="1863" max="1863" width="12.5703125" style="40" customWidth="1"/>
    <col min="1864" max="1864" width="13.5703125" style="40" customWidth="1"/>
    <col min="1865" max="1865" width="13.42578125" style="40" customWidth="1"/>
    <col min="1866" max="1866" width="0" style="40" hidden="1" customWidth="1"/>
    <col min="1867" max="1867" width="58" style="40" customWidth="1"/>
    <col min="1868" max="1869" width="0.85546875" style="40"/>
    <col min="1870" max="1870" width="0" style="40" hidden="1" customWidth="1"/>
    <col min="1871" max="2096" width="0.85546875" style="40"/>
    <col min="2097" max="2097" width="3.42578125" style="40" customWidth="1"/>
    <col min="2098" max="2106" width="0.85546875" style="40"/>
    <col min="2107" max="2107" width="4.42578125" style="40" customWidth="1"/>
    <col min="2108" max="2117" width="0.85546875" style="40"/>
    <col min="2118" max="2118" width="0.85546875" style="40" customWidth="1"/>
    <col min="2119" max="2119" width="12.5703125" style="40" customWidth="1"/>
    <col min="2120" max="2120" width="13.5703125" style="40" customWidth="1"/>
    <col min="2121" max="2121" width="13.42578125" style="40" customWidth="1"/>
    <col min="2122" max="2122" width="0" style="40" hidden="1" customWidth="1"/>
    <col min="2123" max="2123" width="58" style="40" customWidth="1"/>
    <col min="2124" max="2125" width="0.85546875" style="40"/>
    <col min="2126" max="2126" width="0" style="40" hidden="1" customWidth="1"/>
    <col min="2127" max="2352" width="0.85546875" style="40"/>
    <col min="2353" max="2353" width="3.42578125" style="40" customWidth="1"/>
    <col min="2354" max="2362" width="0.85546875" style="40"/>
    <col min="2363" max="2363" width="4.42578125" style="40" customWidth="1"/>
    <col min="2364" max="2373" width="0.85546875" style="40"/>
    <col min="2374" max="2374" width="0.85546875" style="40" customWidth="1"/>
    <col min="2375" max="2375" width="12.5703125" style="40" customWidth="1"/>
    <col min="2376" max="2376" width="13.5703125" style="40" customWidth="1"/>
    <col min="2377" max="2377" width="13.42578125" style="40" customWidth="1"/>
    <col min="2378" max="2378" width="0" style="40" hidden="1" customWidth="1"/>
    <col min="2379" max="2379" width="58" style="40" customWidth="1"/>
    <col min="2380" max="2381" width="0.85546875" style="40"/>
    <col min="2382" max="2382" width="0" style="40" hidden="1" customWidth="1"/>
    <col min="2383" max="2608" width="0.85546875" style="40"/>
    <col min="2609" max="2609" width="3.42578125" style="40" customWidth="1"/>
    <col min="2610" max="2618" width="0.85546875" style="40"/>
    <col min="2619" max="2619" width="4.42578125" style="40" customWidth="1"/>
    <col min="2620" max="2629" width="0.85546875" style="40"/>
    <col min="2630" max="2630" width="0.85546875" style="40" customWidth="1"/>
    <col min="2631" max="2631" width="12.5703125" style="40" customWidth="1"/>
    <col min="2632" max="2632" width="13.5703125" style="40" customWidth="1"/>
    <col min="2633" max="2633" width="13.42578125" style="40" customWidth="1"/>
    <col min="2634" max="2634" width="0" style="40" hidden="1" customWidth="1"/>
    <col min="2635" max="2635" width="58" style="40" customWidth="1"/>
    <col min="2636" max="2637" width="0.85546875" style="40"/>
    <col min="2638" max="2638" width="0" style="40" hidden="1" customWidth="1"/>
    <col min="2639" max="2864" width="0.85546875" style="40"/>
    <col min="2865" max="2865" width="3.42578125" style="40" customWidth="1"/>
    <col min="2866" max="2874" width="0.85546875" style="40"/>
    <col min="2875" max="2875" width="4.42578125" style="40" customWidth="1"/>
    <col min="2876" max="2885" width="0.85546875" style="40"/>
    <col min="2886" max="2886" width="0.85546875" style="40" customWidth="1"/>
    <col min="2887" max="2887" width="12.5703125" style="40" customWidth="1"/>
    <col min="2888" max="2888" width="13.5703125" style="40" customWidth="1"/>
    <col min="2889" max="2889" width="13.42578125" style="40" customWidth="1"/>
    <col min="2890" max="2890" width="0" style="40" hidden="1" customWidth="1"/>
    <col min="2891" max="2891" width="58" style="40" customWidth="1"/>
    <col min="2892" max="2893" width="0.85546875" style="40"/>
    <col min="2894" max="2894" width="0" style="40" hidden="1" customWidth="1"/>
    <col min="2895" max="3120" width="0.85546875" style="40"/>
    <col min="3121" max="3121" width="3.42578125" style="40" customWidth="1"/>
    <col min="3122" max="3130" width="0.85546875" style="40"/>
    <col min="3131" max="3131" width="4.42578125" style="40" customWidth="1"/>
    <col min="3132" max="3141" width="0.85546875" style="40"/>
    <col min="3142" max="3142" width="0.85546875" style="40" customWidth="1"/>
    <col min="3143" max="3143" width="12.5703125" style="40" customWidth="1"/>
    <col min="3144" max="3144" width="13.5703125" style="40" customWidth="1"/>
    <col min="3145" max="3145" width="13.42578125" style="40" customWidth="1"/>
    <col min="3146" max="3146" width="0" style="40" hidden="1" customWidth="1"/>
    <col min="3147" max="3147" width="58" style="40" customWidth="1"/>
    <col min="3148" max="3149" width="0.85546875" style="40"/>
    <col min="3150" max="3150" width="0" style="40" hidden="1" customWidth="1"/>
    <col min="3151" max="3376" width="0.85546875" style="40"/>
    <col min="3377" max="3377" width="3.42578125" style="40" customWidth="1"/>
    <col min="3378" max="3386" width="0.85546875" style="40"/>
    <col min="3387" max="3387" width="4.42578125" style="40" customWidth="1"/>
    <col min="3388" max="3397" width="0.85546875" style="40"/>
    <col min="3398" max="3398" width="0.85546875" style="40" customWidth="1"/>
    <col min="3399" max="3399" width="12.5703125" style="40" customWidth="1"/>
    <col min="3400" max="3400" width="13.5703125" style="40" customWidth="1"/>
    <col min="3401" max="3401" width="13.42578125" style="40" customWidth="1"/>
    <col min="3402" max="3402" width="0" style="40" hidden="1" customWidth="1"/>
    <col min="3403" max="3403" width="58" style="40" customWidth="1"/>
    <col min="3404" max="3405" width="0.85546875" style="40"/>
    <col min="3406" max="3406" width="0" style="40" hidden="1" customWidth="1"/>
    <col min="3407" max="3632" width="0.85546875" style="40"/>
    <col min="3633" max="3633" width="3.42578125" style="40" customWidth="1"/>
    <col min="3634" max="3642" width="0.85546875" style="40"/>
    <col min="3643" max="3643" width="4.42578125" style="40" customWidth="1"/>
    <col min="3644" max="3653" width="0.85546875" style="40"/>
    <col min="3654" max="3654" width="0.85546875" style="40" customWidth="1"/>
    <col min="3655" max="3655" width="12.5703125" style="40" customWidth="1"/>
    <col min="3656" max="3656" width="13.5703125" style="40" customWidth="1"/>
    <col min="3657" max="3657" width="13.42578125" style="40" customWidth="1"/>
    <col min="3658" max="3658" width="0" style="40" hidden="1" customWidth="1"/>
    <col min="3659" max="3659" width="58" style="40" customWidth="1"/>
    <col min="3660" max="3661" width="0.85546875" style="40"/>
    <col min="3662" max="3662" width="0" style="40" hidden="1" customWidth="1"/>
    <col min="3663" max="3888" width="0.85546875" style="40"/>
    <col min="3889" max="3889" width="3.42578125" style="40" customWidth="1"/>
    <col min="3890" max="3898" width="0.85546875" style="40"/>
    <col min="3899" max="3899" width="4.42578125" style="40" customWidth="1"/>
    <col min="3900" max="3909" width="0.85546875" style="40"/>
    <col min="3910" max="3910" width="0.85546875" style="40" customWidth="1"/>
    <col min="3911" max="3911" width="12.5703125" style="40" customWidth="1"/>
    <col min="3912" max="3912" width="13.5703125" style="40" customWidth="1"/>
    <col min="3913" max="3913" width="13.42578125" style="40" customWidth="1"/>
    <col min="3914" max="3914" width="0" style="40" hidden="1" customWidth="1"/>
    <col min="3915" max="3915" width="58" style="40" customWidth="1"/>
    <col min="3916" max="3917" width="0.85546875" style="40"/>
    <col min="3918" max="3918" width="0" style="40" hidden="1" customWidth="1"/>
    <col min="3919" max="4144" width="0.85546875" style="40"/>
    <col min="4145" max="4145" width="3.42578125" style="40" customWidth="1"/>
    <col min="4146" max="4154" width="0.85546875" style="40"/>
    <col min="4155" max="4155" width="4.42578125" style="40" customWidth="1"/>
    <col min="4156" max="4165" width="0.85546875" style="40"/>
    <col min="4166" max="4166" width="0.85546875" style="40" customWidth="1"/>
    <col min="4167" max="4167" width="12.5703125" style="40" customWidth="1"/>
    <col min="4168" max="4168" width="13.5703125" style="40" customWidth="1"/>
    <col min="4169" max="4169" width="13.42578125" style="40" customWidth="1"/>
    <col min="4170" max="4170" width="0" style="40" hidden="1" customWidth="1"/>
    <col min="4171" max="4171" width="58" style="40" customWidth="1"/>
    <col min="4172" max="4173" width="0.85546875" style="40"/>
    <col min="4174" max="4174" width="0" style="40" hidden="1" customWidth="1"/>
    <col min="4175" max="4400" width="0.85546875" style="40"/>
    <col min="4401" max="4401" width="3.42578125" style="40" customWidth="1"/>
    <col min="4402" max="4410" width="0.85546875" style="40"/>
    <col min="4411" max="4411" width="4.42578125" style="40" customWidth="1"/>
    <col min="4412" max="4421" width="0.85546875" style="40"/>
    <col min="4422" max="4422" width="0.85546875" style="40" customWidth="1"/>
    <col min="4423" max="4423" width="12.5703125" style="40" customWidth="1"/>
    <col min="4424" max="4424" width="13.5703125" style="40" customWidth="1"/>
    <col min="4425" max="4425" width="13.42578125" style="40" customWidth="1"/>
    <col min="4426" max="4426" width="0" style="40" hidden="1" customWidth="1"/>
    <col min="4427" max="4427" width="58" style="40" customWidth="1"/>
    <col min="4428" max="4429" width="0.85546875" style="40"/>
    <col min="4430" max="4430" width="0" style="40" hidden="1" customWidth="1"/>
    <col min="4431" max="4656" width="0.85546875" style="40"/>
    <col min="4657" max="4657" width="3.42578125" style="40" customWidth="1"/>
    <col min="4658" max="4666" width="0.85546875" style="40"/>
    <col min="4667" max="4667" width="4.42578125" style="40" customWidth="1"/>
    <col min="4668" max="4677" width="0.85546875" style="40"/>
    <col min="4678" max="4678" width="0.85546875" style="40" customWidth="1"/>
    <col min="4679" max="4679" width="12.5703125" style="40" customWidth="1"/>
    <col min="4680" max="4680" width="13.5703125" style="40" customWidth="1"/>
    <col min="4681" max="4681" width="13.42578125" style="40" customWidth="1"/>
    <col min="4682" max="4682" width="0" style="40" hidden="1" customWidth="1"/>
    <col min="4683" max="4683" width="58" style="40" customWidth="1"/>
    <col min="4684" max="4685" width="0.85546875" style="40"/>
    <col min="4686" max="4686" width="0" style="40" hidden="1" customWidth="1"/>
    <col min="4687" max="4912" width="0.85546875" style="40"/>
    <col min="4913" max="4913" width="3.42578125" style="40" customWidth="1"/>
    <col min="4914" max="4922" width="0.85546875" style="40"/>
    <col min="4923" max="4923" width="4.42578125" style="40" customWidth="1"/>
    <col min="4924" max="4933" width="0.85546875" style="40"/>
    <col min="4934" max="4934" width="0.85546875" style="40" customWidth="1"/>
    <col min="4935" max="4935" width="12.5703125" style="40" customWidth="1"/>
    <col min="4936" max="4936" width="13.5703125" style="40" customWidth="1"/>
    <col min="4937" max="4937" width="13.42578125" style="40" customWidth="1"/>
    <col min="4938" max="4938" width="0" style="40" hidden="1" customWidth="1"/>
    <col min="4939" max="4939" width="58" style="40" customWidth="1"/>
    <col min="4940" max="4941" width="0.85546875" style="40"/>
    <col min="4942" max="4942" width="0" style="40" hidden="1" customWidth="1"/>
    <col min="4943" max="5168" width="0.85546875" style="40"/>
    <col min="5169" max="5169" width="3.42578125" style="40" customWidth="1"/>
    <col min="5170" max="5178" width="0.85546875" style="40"/>
    <col min="5179" max="5179" width="4.42578125" style="40" customWidth="1"/>
    <col min="5180" max="5189" width="0.85546875" style="40"/>
    <col min="5190" max="5190" width="0.85546875" style="40" customWidth="1"/>
    <col min="5191" max="5191" width="12.5703125" style="40" customWidth="1"/>
    <col min="5192" max="5192" width="13.5703125" style="40" customWidth="1"/>
    <col min="5193" max="5193" width="13.42578125" style="40" customWidth="1"/>
    <col min="5194" max="5194" width="0" style="40" hidden="1" customWidth="1"/>
    <col min="5195" max="5195" width="58" style="40" customWidth="1"/>
    <col min="5196" max="5197" width="0.85546875" style="40"/>
    <col min="5198" max="5198" width="0" style="40" hidden="1" customWidth="1"/>
    <col min="5199" max="5424" width="0.85546875" style="40"/>
    <col min="5425" max="5425" width="3.42578125" style="40" customWidth="1"/>
    <col min="5426" max="5434" width="0.85546875" style="40"/>
    <col min="5435" max="5435" width="4.42578125" style="40" customWidth="1"/>
    <col min="5436" max="5445" width="0.85546875" style="40"/>
    <col min="5446" max="5446" width="0.85546875" style="40" customWidth="1"/>
    <col min="5447" max="5447" width="12.5703125" style="40" customWidth="1"/>
    <col min="5448" max="5448" width="13.5703125" style="40" customWidth="1"/>
    <col min="5449" max="5449" width="13.42578125" style="40" customWidth="1"/>
    <col min="5450" max="5450" width="0" style="40" hidden="1" customWidth="1"/>
    <col min="5451" max="5451" width="58" style="40" customWidth="1"/>
    <col min="5452" max="5453" width="0.85546875" style="40"/>
    <col min="5454" max="5454" width="0" style="40" hidden="1" customWidth="1"/>
    <col min="5455" max="5680" width="0.85546875" style="40"/>
    <col min="5681" max="5681" width="3.42578125" style="40" customWidth="1"/>
    <col min="5682" max="5690" width="0.85546875" style="40"/>
    <col min="5691" max="5691" width="4.42578125" style="40" customWidth="1"/>
    <col min="5692" max="5701" width="0.85546875" style="40"/>
    <col min="5702" max="5702" width="0.85546875" style="40" customWidth="1"/>
    <col min="5703" max="5703" width="12.5703125" style="40" customWidth="1"/>
    <col min="5704" max="5704" width="13.5703125" style="40" customWidth="1"/>
    <col min="5705" max="5705" width="13.42578125" style="40" customWidth="1"/>
    <col min="5706" max="5706" width="0" style="40" hidden="1" customWidth="1"/>
    <col min="5707" max="5707" width="58" style="40" customWidth="1"/>
    <col min="5708" max="5709" width="0.85546875" style="40"/>
    <col min="5710" max="5710" width="0" style="40" hidden="1" customWidth="1"/>
    <col min="5711" max="5936" width="0.85546875" style="40"/>
    <col min="5937" max="5937" width="3.42578125" style="40" customWidth="1"/>
    <col min="5938" max="5946" width="0.85546875" style="40"/>
    <col min="5947" max="5947" width="4.42578125" style="40" customWidth="1"/>
    <col min="5948" max="5957" width="0.85546875" style="40"/>
    <col min="5958" max="5958" width="0.85546875" style="40" customWidth="1"/>
    <col min="5959" max="5959" width="12.5703125" style="40" customWidth="1"/>
    <col min="5960" max="5960" width="13.5703125" style="40" customWidth="1"/>
    <col min="5961" max="5961" width="13.42578125" style="40" customWidth="1"/>
    <col min="5962" max="5962" width="0" style="40" hidden="1" customWidth="1"/>
    <col min="5963" max="5963" width="58" style="40" customWidth="1"/>
    <col min="5964" max="5965" width="0.85546875" style="40"/>
    <col min="5966" max="5966" width="0" style="40" hidden="1" customWidth="1"/>
    <col min="5967" max="6192" width="0.85546875" style="40"/>
    <col min="6193" max="6193" width="3.42578125" style="40" customWidth="1"/>
    <col min="6194" max="6202" width="0.85546875" style="40"/>
    <col min="6203" max="6203" width="4.42578125" style="40" customWidth="1"/>
    <col min="6204" max="6213" width="0.85546875" style="40"/>
    <col min="6214" max="6214" width="0.85546875" style="40" customWidth="1"/>
    <col min="6215" max="6215" width="12.5703125" style="40" customWidth="1"/>
    <col min="6216" max="6216" width="13.5703125" style="40" customWidth="1"/>
    <col min="6217" max="6217" width="13.42578125" style="40" customWidth="1"/>
    <col min="6218" max="6218" width="0" style="40" hidden="1" customWidth="1"/>
    <col min="6219" max="6219" width="58" style="40" customWidth="1"/>
    <col min="6220" max="6221" width="0.85546875" style="40"/>
    <col min="6222" max="6222" width="0" style="40" hidden="1" customWidth="1"/>
    <col min="6223" max="6448" width="0.85546875" style="40"/>
    <col min="6449" max="6449" width="3.42578125" style="40" customWidth="1"/>
    <col min="6450" max="6458" width="0.85546875" style="40"/>
    <col min="6459" max="6459" width="4.42578125" style="40" customWidth="1"/>
    <col min="6460" max="6469" width="0.85546875" style="40"/>
    <col min="6470" max="6470" width="0.85546875" style="40" customWidth="1"/>
    <col min="6471" max="6471" width="12.5703125" style="40" customWidth="1"/>
    <col min="6472" max="6472" width="13.5703125" style="40" customWidth="1"/>
    <col min="6473" max="6473" width="13.42578125" style="40" customWidth="1"/>
    <col min="6474" max="6474" width="0" style="40" hidden="1" customWidth="1"/>
    <col min="6475" max="6475" width="58" style="40" customWidth="1"/>
    <col min="6476" max="6477" width="0.85546875" style="40"/>
    <col min="6478" max="6478" width="0" style="40" hidden="1" customWidth="1"/>
    <col min="6479" max="6704" width="0.85546875" style="40"/>
    <col min="6705" max="6705" width="3.42578125" style="40" customWidth="1"/>
    <col min="6706" max="6714" width="0.85546875" style="40"/>
    <col min="6715" max="6715" width="4.42578125" style="40" customWidth="1"/>
    <col min="6716" max="6725" width="0.85546875" style="40"/>
    <col min="6726" max="6726" width="0.85546875" style="40" customWidth="1"/>
    <col min="6727" max="6727" width="12.5703125" style="40" customWidth="1"/>
    <col min="6728" max="6728" width="13.5703125" style="40" customWidth="1"/>
    <col min="6729" max="6729" width="13.42578125" style="40" customWidth="1"/>
    <col min="6730" max="6730" width="0" style="40" hidden="1" customWidth="1"/>
    <col min="6731" max="6731" width="58" style="40" customWidth="1"/>
    <col min="6732" max="6733" width="0.85546875" style="40"/>
    <col min="6734" max="6734" width="0" style="40" hidden="1" customWidth="1"/>
    <col min="6735" max="6960" width="0.85546875" style="40"/>
    <col min="6961" max="6961" width="3.42578125" style="40" customWidth="1"/>
    <col min="6962" max="6970" width="0.85546875" style="40"/>
    <col min="6971" max="6971" width="4.42578125" style="40" customWidth="1"/>
    <col min="6972" max="6981" width="0.85546875" style="40"/>
    <col min="6982" max="6982" width="0.85546875" style="40" customWidth="1"/>
    <col min="6983" max="6983" width="12.5703125" style="40" customWidth="1"/>
    <col min="6984" max="6984" width="13.5703125" style="40" customWidth="1"/>
    <col min="6985" max="6985" width="13.42578125" style="40" customWidth="1"/>
    <col min="6986" max="6986" width="0" style="40" hidden="1" customWidth="1"/>
    <col min="6987" max="6987" width="58" style="40" customWidth="1"/>
    <col min="6988" max="6989" width="0.85546875" style="40"/>
    <col min="6990" max="6990" width="0" style="40" hidden="1" customWidth="1"/>
    <col min="6991" max="7216" width="0.85546875" style="40"/>
    <col min="7217" max="7217" width="3.42578125" style="40" customWidth="1"/>
    <col min="7218" max="7226" width="0.85546875" style="40"/>
    <col min="7227" max="7227" width="4.42578125" style="40" customWidth="1"/>
    <col min="7228" max="7237" width="0.85546875" style="40"/>
    <col min="7238" max="7238" width="0.85546875" style="40" customWidth="1"/>
    <col min="7239" max="7239" width="12.5703125" style="40" customWidth="1"/>
    <col min="7240" max="7240" width="13.5703125" style="40" customWidth="1"/>
    <col min="7241" max="7241" width="13.42578125" style="40" customWidth="1"/>
    <col min="7242" max="7242" width="0" style="40" hidden="1" customWidth="1"/>
    <col min="7243" max="7243" width="58" style="40" customWidth="1"/>
    <col min="7244" max="7245" width="0.85546875" style="40"/>
    <col min="7246" max="7246" width="0" style="40" hidden="1" customWidth="1"/>
    <col min="7247" max="7472" width="0.85546875" style="40"/>
    <col min="7473" max="7473" width="3.42578125" style="40" customWidth="1"/>
    <col min="7474" max="7482" width="0.85546875" style="40"/>
    <col min="7483" max="7483" width="4.42578125" style="40" customWidth="1"/>
    <col min="7484" max="7493" width="0.85546875" style="40"/>
    <col min="7494" max="7494" width="0.85546875" style="40" customWidth="1"/>
    <col min="7495" max="7495" width="12.5703125" style="40" customWidth="1"/>
    <col min="7496" max="7496" width="13.5703125" style="40" customWidth="1"/>
    <col min="7497" max="7497" width="13.42578125" style="40" customWidth="1"/>
    <col min="7498" max="7498" width="0" style="40" hidden="1" customWidth="1"/>
    <col min="7499" max="7499" width="58" style="40" customWidth="1"/>
    <col min="7500" max="7501" width="0.85546875" style="40"/>
    <col min="7502" max="7502" width="0" style="40" hidden="1" customWidth="1"/>
    <col min="7503" max="7728" width="0.85546875" style="40"/>
    <col min="7729" max="7729" width="3.42578125" style="40" customWidth="1"/>
    <col min="7730" max="7738" width="0.85546875" style="40"/>
    <col min="7739" max="7739" width="4.42578125" style="40" customWidth="1"/>
    <col min="7740" max="7749" width="0.85546875" style="40"/>
    <col min="7750" max="7750" width="0.85546875" style="40" customWidth="1"/>
    <col min="7751" max="7751" width="12.5703125" style="40" customWidth="1"/>
    <col min="7752" max="7752" width="13.5703125" style="40" customWidth="1"/>
    <col min="7753" max="7753" width="13.42578125" style="40" customWidth="1"/>
    <col min="7754" max="7754" width="0" style="40" hidden="1" customWidth="1"/>
    <col min="7755" max="7755" width="58" style="40" customWidth="1"/>
    <col min="7756" max="7757" width="0.85546875" style="40"/>
    <col min="7758" max="7758" width="0" style="40" hidden="1" customWidth="1"/>
    <col min="7759" max="7984" width="0.85546875" style="40"/>
    <col min="7985" max="7985" width="3.42578125" style="40" customWidth="1"/>
    <col min="7986" max="7994" width="0.85546875" style="40"/>
    <col min="7995" max="7995" width="4.42578125" style="40" customWidth="1"/>
    <col min="7996" max="8005" width="0.85546875" style="40"/>
    <col min="8006" max="8006" width="0.85546875" style="40" customWidth="1"/>
    <col min="8007" max="8007" width="12.5703125" style="40" customWidth="1"/>
    <col min="8008" max="8008" width="13.5703125" style="40" customWidth="1"/>
    <col min="8009" max="8009" width="13.42578125" style="40" customWidth="1"/>
    <col min="8010" max="8010" width="0" style="40" hidden="1" customWidth="1"/>
    <col min="8011" max="8011" width="58" style="40" customWidth="1"/>
    <col min="8012" max="8013" width="0.85546875" style="40"/>
    <col min="8014" max="8014" width="0" style="40" hidden="1" customWidth="1"/>
    <col min="8015" max="8240" width="0.85546875" style="40"/>
    <col min="8241" max="8241" width="3.42578125" style="40" customWidth="1"/>
    <col min="8242" max="8250" width="0.85546875" style="40"/>
    <col min="8251" max="8251" width="4.42578125" style="40" customWidth="1"/>
    <col min="8252" max="8261" width="0.85546875" style="40"/>
    <col min="8262" max="8262" width="0.85546875" style="40" customWidth="1"/>
    <col min="8263" max="8263" width="12.5703125" style="40" customWidth="1"/>
    <col min="8264" max="8264" width="13.5703125" style="40" customWidth="1"/>
    <col min="8265" max="8265" width="13.42578125" style="40" customWidth="1"/>
    <col min="8266" max="8266" width="0" style="40" hidden="1" customWidth="1"/>
    <col min="8267" max="8267" width="58" style="40" customWidth="1"/>
    <col min="8268" max="8269" width="0.85546875" style="40"/>
    <col min="8270" max="8270" width="0" style="40" hidden="1" customWidth="1"/>
    <col min="8271" max="8496" width="0.85546875" style="40"/>
    <col min="8497" max="8497" width="3.42578125" style="40" customWidth="1"/>
    <col min="8498" max="8506" width="0.85546875" style="40"/>
    <col min="8507" max="8507" width="4.42578125" style="40" customWidth="1"/>
    <col min="8508" max="8517" width="0.85546875" style="40"/>
    <col min="8518" max="8518" width="0.85546875" style="40" customWidth="1"/>
    <col min="8519" max="8519" width="12.5703125" style="40" customWidth="1"/>
    <col min="8520" max="8520" width="13.5703125" style="40" customWidth="1"/>
    <col min="8521" max="8521" width="13.42578125" style="40" customWidth="1"/>
    <col min="8522" max="8522" width="0" style="40" hidden="1" customWidth="1"/>
    <col min="8523" max="8523" width="58" style="40" customWidth="1"/>
    <col min="8524" max="8525" width="0.85546875" style="40"/>
    <col min="8526" max="8526" width="0" style="40" hidden="1" customWidth="1"/>
    <col min="8527" max="8752" width="0.85546875" style="40"/>
    <col min="8753" max="8753" width="3.42578125" style="40" customWidth="1"/>
    <col min="8754" max="8762" width="0.85546875" style="40"/>
    <col min="8763" max="8763" width="4.42578125" style="40" customWidth="1"/>
    <col min="8764" max="8773" width="0.85546875" style="40"/>
    <col min="8774" max="8774" width="0.85546875" style="40" customWidth="1"/>
    <col min="8775" max="8775" width="12.5703125" style="40" customWidth="1"/>
    <col min="8776" max="8776" width="13.5703125" style="40" customWidth="1"/>
    <col min="8777" max="8777" width="13.42578125" style="40" customWidth="1"/>
    <col min="8778" max="8778" width="0" style="40" hidden="1" customWidth="1"/>
    <col min="8779" max="8779" width="58" style="40" customWidth="1"/>
    <col min="8780" max="8781" width="0.85546875" style="40"/>
    <col min="8782" max="8782" width="0" style="40" hidden="1" customWidth="1"/>
    <col min="8783" max="9008" width="0.85546875" style="40"/>
    <col min="9009" max="9009" width="3.42578125" style="40" customWidth="1"/>
    <col min="9010" max="9018" width="0.85546875" style="40"/>
    <col min="9019" max="9019" width="4.42578125" style="40" customWidth="1"/>
    <col min="9020" max="9029" width="0.85546875" style="40"/>
    <col min="9030" max="9030" width="0.85546875" style="40" customWidth="1"/>
    <col min="9031" max="9031" width="12.5703125" style="40" customWidth="1"/>
    <col min="9032" max="9032" width="13.5703125" style="40" customWidth="1"/>
    <col min="9033" max="9033" width="13.42578125" style="40" customWidth="1"/>
    <col min="9034" max="9034" width="0" style="40" hidden="1" customWidth="1"/>
    <col min="9035" max="9035" width="58" style="40" customWidth="1"/>
    <col min="9036" max="9037" width="0.85546875" style="40"/>
    <col min="9038" max="9038" width="0" style="40" hidden="1" customWidth="1"/>
    <col min="9039" max="9264" width="0.85546875" style="40"/>
    <col min="9265" max="9265" width="3.42578125" style="40" customWidth="1"/>
    <col min="9266" max="9274" width="0.85546875" style="40"/>
    <col min="9275" max="9275" width="4.42578125" style="40" customWidth="1"/>
    <col min="9276" max="9285" width="0.85546875" style="40"/>
    <col min="9286" max="9286" width="0.85546875" style="40" customWidth="1"/>
    <col min="9287" max="9287" width="12.5703125" style="40" customWidth="1"/>
    <col min="9288" max="9288" width="13.5703125" style="40" customWidth="1"/>
    <col min="9289" max="9289" width="13.42578125" style="40" customWidth="1"/>
    <col min="9290" max="9290" width="0" style="40" hidden="1" customWidth="1"/>
    <col min="9291" max="9291" width="58" style="40" customWidth="1"/>
    <col min="9292" max="9293" width="0.85546875" style="40"/>
    <col min="9294" max="9294" width="0" style="40" hidden="1" customWidth="1"/>
    <col min="9295" max="9520" width="0.85546875" style="40"/>
    <col min="9521" max="9521" width="3.42578125" style="40" customWidth="1"/>
    <col min="9522" max="9530" width="0.85546875" style="40"/>
    <col min="9531" max="9531" width="4.42578125" style="40" customWidth="1"/>
    <col min="9532" max="9541" width="0.85546875" style="40"/>
    <col min="9542" max="9542" width="0.85546875" style="40" customWidth="1"/>
    <col min="9543" max="9543" width="12.5703125" style="40" customWidth="1"/>
    <col min="9544" max="9544" width="13.5703125" style="40" customWidth="1"/>
    <col min="9545" max="9545" width="13.42578125" style="40" customWidth="1"/>
    <col min="9546" max="9546" width="0" style="40" hidden="1" customWidth="1"/>
    <col min="9547" max="9547" width="58" style="40" customWidth="1"/>
    <col min="9548" max="9549" width="0.85546875" style="40"/>
    <col min="9550" max="9550" width="0" style="40" hidden="1" customWidth="1"/>
    <col min="9551" max="9776" width="0.85546875" style="40"/>
    <col min="9777" max="9777" width="3.42578125" style="40" customWidth="1"/>
    <col min="9778" max="9786" width="0.85546875" style="40"/>
    <col min="9787" max="9787" width="4.42578125" style="40" customWidth="1"/>
    <col min="9788" max="9797" width="0.85546875" style="40"/>
    <col min="9798" max="9798" width="0.85546875" style="40" customWidth="1"/>
    <col min="9799" max="9799" width="12.5703125" style="40" customWidth="1"/>
    <col min="9800" max="9800" width="13.5703125" style="40" customWidth="1"/>
    <col min="9801" max="9801" width="13.42578125" style="40" customWidth="1"/>
    <col min="9802" max="9802" width="0" style="40" hidden="1" customWidth="1"/>
    <col min="9803" max="9803" width="58" style="40" customWidth="1"/>
    <col min="9804" max="9805" width="0.85546875" style="40"/>
    <col min="9806" max="9806" width="0" style="40" hidden="1" customWidth="1"/>
    <col min="9807" max="10032" width="0.85546875" style="40"/>
    <col min="10033" max="10033" width="3.42578125" style="40" customWidth="1"/>
    <col min="10034" max="10042" width="0.85546875" style="40"/>
    <col min="10043" max="10043" width="4.42578125" style="40" customWidth="1"/>
    <col min="10044" max="10053" width="0.85546875" style="40"/>
    <col min="10054" max="10054" width="0.85546875" style="40" customWidth="1"/>
    <col min="10055" max="10055" width="12.5703125" style="40" customWidth="1"/>
    <col min="10056" max="10056" width="13.5703125" style="40" customWidth="1"/>
    <col min="10057" max="10057" width="13.42578125" style="40" customWidth="1"/>
    <col min="10058" max="10058" width="0" style="40" hidden="1" customWidth="1"/>
    <col min="10059" max="10059" width="58" style="40" customWidth="1"/>
    <col min="10060" max="10061" width="0.85546875" style="40"/>
    <col min="10062" max="10062" width="0" style="40" hidden="1" customWidth="1"/>
    <col min="10063" max="10288" width="0.85546875" style="40"/>
    <col min="10289" max="10289" width="3.42578125" style="40" customWidth="1"/>
    <col min="10290" max="10298" width="0.85546875" style="40"/>
    <col min="10299" max="10299" width="4.42578125" style="40" customWidth="1"/>
    <col min="10300" max="10309" width="0.85546875" style="40"/>
    <col min="10310" max="10310" width="0.85546875" style="40" customWidth="1"/>
    <col min="10311" max="10311" width="12.5703125" style="40" customWidth="1"/>
    <col min="10312" max="10312" width="13.5703125" style="40" customWidth="1"/>
    <col min="10313" max="10313" width="13.42578125" style="40" customWidth="1"/>
    <col min="10314" max="10314" width="0" style="40" hidden="1" customWidth="1"/>
    <col min="10315" max="10315" width="58" style="40" customWidth="1"/>
    <col min="10316" max="10317" width="0.85546875" style="40"/>
    <col min="10318" max="10318" width="0" style="40" hidden="1" customWidth="1"/>
    <col min="10319" max="10544" width="0.85546875" style="40"/>
    <col min="10545" max="10545" width="3.42578125" style="40" customWidth="1"/>
    <col min="10546" max="10554" width="0.85546875" style="40"/>
    <col min="10555" max="10555" width="4.42578125" style="40" customWidth="1"/>
    <col min="10556" max="10565" width="0.85546875" style="40"/>
    <col min="10566" max="10566" width="0.85546875" style="40" customWidth="1"/>
    <col min="10567" max="10567" width="12.5703125" style="40" customWidth="1"/>
    <col min="10568" max="10568" width="13.5703125" style="40" customWidth="1"/>
    <col min="10569" max="10569" width="13.42578125" style="40" customWidth="1"/>
    <col min="10570" max="10570" width="0" style="40" hidden="1" customWidth="1"/>
    <col min="10571" max="10571" width="58" style="40" customWidth="1"/>
    <col min="10572" max="10573" width="0.85546875" style="40"/>
    <col min="10574" max="10574" width="0" style="40" hidden="1" customWidth="1"/>
    <col min="10575" max="10800" width="0.85546875" style="40"/>
    <col min="10801" max="10801" width="3.42578125" style="40" customWidth="1"/>
    <col min="10802" max="10810" width="0.85546875" style="40"/>
    <col min="10811" max="10811" width="4.42578125" style="40" customWidth="1"/>
    <col min="10812" max="10821" width="0.85546875" style="40"/>
    <col min="10822" max="10822" width="0.85546875" style="40" customWidth="1"/>
    <col min="10823" max="10823" width="12.5703125" style="40" customWidth="1"/>
    <col min="10824" max="10824" width="13.5703125" style="40" customWidth="1"/>
    <col min="10825" max="10825" width="13.42578125" style="40" customWidth="1"/>
    <col min="10826" max="10826" width="0" style="40" hidden="1" customWidth="1"/>
    <col min="10827" max="10827" width="58" style="40" customWidth="1"/>
    <col min="10828" max="10829" width="0.85546875" style="40"/>
    <col min="10830" max="10830" width="0" style="40" hidden="1" customWidth="1"/>
    <col min="10831" max="11056" width="0.85546875" style="40"/>
    <col min="11057" max="11057" width="3.42578125" style="40" customWidth="1"/>
    <col min="11058" max="11066" width="0.85546875" style="40"/>
    <col min="11067" max="11067" width="4.42578125" style="40" customWidth="1"/>
    <col min="11068" max="11077" width="0.85546875" style="40"/>
    <col min="11078" max="11078" width="0.85546875" style="40" customWidth="1"/>
    <col min="11079" max="11079" width="12.5703125" style="40" customWidth="1"/>
    <col min="11080" max="11080" width="13.5703125" style="40" customWidth="1"/>
    <col min="11081" max="11081" width="13.42578125" style="40" customWidth="1"/>
    <col min="11082" max="11082" width="0" style="40" hidden="1" customWidth="1"/>
    <col min="11083" max="11083" width="58" style="40" customWidth="1"/>
    <col min="11084" max="11085" width="0.85546875" style="40"/>
    <col min="11086" max="11086" width="0" style="40" hidden="1" customWidth="1"/>
    <col min="11087" max="11312" width="0.85546875" style="40"/>
    <col min="11313" max="11313" width="3.42578125" style="40" customWidth="1"/>
    <col min="11314" max="11322" width="0.85546875" style="40"/>
    <col min="11323" max="11323" width="4.42578125" style="40" customWidth="1"/>
    <col min="11324" max="11333" width="0.85546875" style="40"/>
    <col min="11334" max="11334" width="0.85546875" style="40" customWidth="1"/>
    <col min="11335" max="11335" width="12.5703125" style="40" customWidth="1"/>
    <col min="11336" max="11336" width="13.5703125" style="40" customWidth="1"/>
    <col min="11337" max="11337" width="13.42578125" style="40" customWidth="1"/>
    <col min="11338" max="11338" width="0" style="40" hidden="1" customWidth="1"/>
    <col min="11339" max="11339" width="58" style="40" customWidth="1"/>
    <col min="11340" max="11341" width="0.85546875" style="40"/>
    <col min="11342" max="11342" width="0" style="40" hidden="1" customWidth="1"/>
    <col min="11343" max="11568" width="0.85546875" style="40"/>
    <col min="11569" max="11569" width="3.42578125" style="40" customWidth="1"/>
    <col min="11570" max="11578" width="0.85546875" style="40"/>
    <col min="11579" max="11579" width="4.42578125" style="40" customWidth="1"/>
    <col min="11580" max="11589" width="0.85546875" style="40"/>
    <col min="11590" max="11590" width="0.85546875" style="40" customWidth="1"/>
    <col min="11591" max="11591" width="12.5703125" style="40" customWidth="1"/>
    <col min="11592" max="11592" width="13.5703125" style="40" customWidth="1"/>
    <col min="11593" max="11593" width="13.42578125" style="40" customWidth="1"/>
    <col min="11594" max="11594" width="0" style="40" hidden="1" customWidth="1"/>
    <col min="11595" max="11595" width="58" style="40" customWidth="1"/>
    <col min="11596" max="11597" width="0.85546875" style="40"/>
    <col min="11598" max="11598" width="0" style="40" hidden="1" customWidth="1"/>
    <col min="11599" max="11824" width="0.85546875" style="40"/>
    <col min="11825" max="11825" width="3.42578125" style="40" customWidth="1"/>
    <col min="11826" max="11834" width="0.85546875" style="40"/>
    <col min="11835" max="11835" width="4.42578125" style="40" customWidth="1"/>
    <col min="11836" max="11845" width="0.85546875" style="40"/>
    <col min="11846" max="11846" width="0.85546875" style="40" customWidth="1"/>
    <col min="11847" max="11847" width="12.5703125" style="40" customWidth="1"/>
    <col min="11848" max="11848" width="13.5703125" style="40" customWidth="1"/>
    <col min="11849" max="11849" width="13.42578125" style="40" customWidth="1"/>
    <col min="11850" max="11850" width="0" style="40" hidden="1" customWidth="1"/>
    <col min="11851" max="11851" width="58" style="40" customWidth="1"/>
    <col min="11852" max="11853" width="0.85546875" style="40"/>
    <col min="11854" max="11854" width="0" style="40" hidden="1" customWidth="1"/>
    <col min="11855" max="12080" width="0.85546875" style="40"/>
    <col min="12081" max="12081" width="3.42578125" style="40" customWidth="1"/>
    <col min="12082" max="12090" width="0.85546875" style="40"/>
    <col min="12091" max="12091" width="4.42578125" style="40" customWidth="1"/>
    <col min="12092" max="12101" width="0.85546875" style="40"/>
    <col min="12102" max="12102" width="0.85546875" style="40" customWidth="1"/>
    <col min="12103" max="12103" width="12.5703125" style="40" customWidth="1"/>
    <col min="12104" max="12104" width="13.5703125" style="40" customWidth="1"/>
    <col min="12105" max="12105" width="13.42578125" style="40" customWidth="1"/>
    <col min="12106" max="12106" width="0" style="40" hidden="1" customWidth="1"/>
    <col min="12107" max="12107" width="58" style="40" customWidth="1"/>
    <col min="12108" max="12109" width="0.85546875" style="40"/>
    <col min="12110" max="12110" width="0" style="40" hidden="1" customWidth="1"/>
    <col min="12111" max="12336" width="0.85546875" style="40"/>
    <col min="12337" max="12337" width="3.42578125" style="40" customWidth="1"/>
    <col min="12338" max="12346" width="0.85546875" style="40"/>
    <col min="12347" max="12347" width="4.42578125" style="40" customWidth="1"/>
    <col min="12348" max="12357" width="0.85546875" style="40"/>
    <col min="12358" max="12358" width="0.85546875" style="40" customWidth="1"/>
    <col min="12359" max="12359" width="12.5703125" style="40" customWidth="1"/>
    <col min="12360" max="12360" width="13.5703125" style="40" customWidth="1"/>
    <col min="12361" max="12361" width="13.42578125" style="40" customWidth="1"/>
    <col min="12362" max="12362" width="0" style="40" hidden="1" customWidth="1"/>
    <col min="12363" max="12363" width="58" style="40" customWidth="1"/>
    <col min="12364" max="12365" width="0.85546875" style="40"/>
    <col min="12366" max="12366" width="0" style="40" hidden="1" customWidth="1"/>
    <col min="12367" max="12592" width="0.85546875" style="40"/>
    <col min="12593" max="12593" width="3.42578125" style="40" customWidth="1"/>
    <col min="12594" max="12602" width="0.85546875" style="40"/>
    <col min="12603" max="12603" width="4.42578125" style="40" customWidth="1"/>
    <col min="12604" max="12613" width="0.85546875" style="40"/>
    <col min="12614" max="12614" width="0.85546875" style="40" customWidth="1"/>
    <col min="12615" max="12615" width="12.5703125" style="40" customWidth="1"/>
    <col min="12616" max="12616" width="13.5703125" style="40" customWidth="1"/>
    <col min="12617" max="12617" width="13.42578125" style="40" customWidth="1"/>
    <col min="12618" max="12618" width="0" style="40" hidden="1" customWidth="1"/>
    <col min="12619" max="12619" width="58" style="40" customWidth="1"/>
    <col min="12620" max="12621" width="0.85546875" style="40"/>
    <col min="12622" max="12622" width="0" style="40" hidden="1" customWidth="1"/>
    <col min="12623" max="12848" width="0.85546875" style="40"/>
    <col min="12849" max="12849" width="3.42578125" style="40" customWidth="1"/>
    <col min="12850" max="12858" width="0.85546875" style="40"/>
    <col min="12859" max="12859" width="4.42578125" style="40" customWidth="1"/>
    <col min="12860" max="12869" width="0.85546875" style="40"/>
    <col min="12870" max="12870" width="0.85546875" style="40" customWidth="1"/>
    <col min="12871" max="12871" width="12.5703125" style="40" customWidth="1"/>
    <col min="12872" max="12872" width="13.5703125" style="40" customWidth="1"/>
    <col min="12873" max="12873" width="13.42578125" style="40" customWidth="1"/>
    <col min="12874" max="12874" width="0" style="40" hidden="1" customWidth="1"/>
    <col min="12875" max="12875" width="58" style="40" customWidth="1"/>
    <col min="12876" max="12877" width="0.85546875" style="40"/>
    <col min="12878" max="12878" width="0" style="40" hidden="1" customWidth="1"/>
    <col min="12879" max="13104" width="0.85546875" style="40"/>
    <col min="13105" max="13105" width="3.42578125" style="40" customWidth="1"/>
    <col min="13106" max="13114" width="0.85546875" style="40"/>
    <col min="13115" max="13115" width="4.42578125" style="40" customWidth="1"/>
    <col min="13116" max="13125" width="0.85546875" style="40"/>
    <col min="13126" max="13126" width="0.85546875" style="40" customWidth="1"/>
    <col min="13127" max="13127" width="12.5703125" style="40" customWidth="1"/>
    <col min="13128" max="13128" width="13.5703125" style="40" customWidth="1"/>
    <col min="13129" max="13129" width="13.42578125" style="40" customWidth="1"/>
    <col min="13130" max="13130" width="0" style="40" hidden="1" customWidth="1"/>
    <col min="13131" max="13131" width="58" style="40" customWidth="1"/>
    <col min="13132" max="13133" width="0.85546875" style="40"/>
    <col min="13134" max="13134" width="0" style="40" hidden="1" customWidth="1"/>
    <col min="13135" max="13360" width="0.85546875" style="40"/>
    <col min="13361" max="13361" width="3.42578125" style="40" customWidth="1"/>
    <col min="13362" max="13370" width="0.85546875" style="40"/>
    <col min="13371" max="13371" width="4.42578125" style="40" customWidth="1"/>
    <col min="13372" max="13381" width="0.85546875" style="40"/>
    <col min="13382" max="13382" width="0.85546875" style="40" customWidth="1"/>
    <col min="13383" max="13383" width="12.5703125" style="40" customWidth="1"/>
    <col min="13384" max="13384" width="13.5703125" style="40" customWidth="1"/>
    <col min="13385" max="13385" width="13.42578125" style="40" customWidth="1"/>
    <col min="13386" max="13386" width="0" style="40" hidden="1" customWidth="1"/>
    <col min="13387" max="13387" width="58" style="40" customWidth="1"/>
    <col min="13388" max="13389" width="0.85546875" style="40"/>
    <col min="13390" max="13390" width="0" style="40" hidden="1" customWidth="1"/>
    <col min="13391" max="13616" width="0.85546875" style="40"/>
    <col min="13617" max="13617" width="3.42578125" style="40" customWidth="1"/>
    <col min="13618" max="13626" width="0.85546875" style="40"/>
    <col min="13627" max="13627" width="4.42578125" style="40" customWidth="1"/>
    <col min="13628" max="13637" width="0.85546875" style="40"/>
    <col min="13638" max="13638" width="0.85546875" style="40" customWidth="1"/>
    <col min="13639" max="13639" width="12.5703125" style="40" customWidth="1"/>
    <col min="13640" max="13640" width="13.5703125" style="40" customWidth="1"/>
    <col min="13641" max="13641" width="13.42578125" style="40" customWidth="1"/>
    <col min="13642" max="13642" width="0" style="40" hidden="1" customWidth="1"/>
    <col min="13643" max="13643" width="58" style="40" customWidth="1"/>
    <col min="13644" max="13645" width="0.85546875" style="40"/>
    <col min="13646" max="13646" width="0" style="40" hidden="1" customWidth="1"/>
    <col min="13647" max="13872" width="0.85546875" style="40"/>
    <col min="13873" max="13873" width="3.42578125" style="40" customWidth="1"/>
    <col min="13874" max="13882" width="0.85546875" style="40"/>
    <col min="13883" max="13883" width="4.42578125" style="40" customWidth="1"/>
    <col min="13884" max="13893" width="0.85546875" style="40"/>
    <col min="13894" max="13894" width="0.85546875" style="40" customWidth="1"/>
    <col min="13895" max="13895" width="12.5703125" style="40" customWidth="1"/>
    <col min="13896" max="13896" width="13.5703125" style="40" customWidth="1"/>
    <col min="13897" max="13897" width="13.42578125" style="40" customWidth="1"/>
    <col min="13898" max="13898" width="0" style="40" hidden="1" customWidth="1"/>
    <col min="13899" max="13899" width="58" style="40" customWidth="1"/>
    <col min="13900" max="13901" width="0.85546875" style="40"/>
    <col min="13902" max="13902" width="0" style="40" hidden="1" customWidth="1"/>
    <col min="13903" max="14128" width="0.85546875" style="40"/>
    <col min="14129" max="14129" width="3.42578125" style="40" customWidth="1"/>
    <col min="14130" max="14138" width="0.85546875" style="40"/>
    <col min="14139" max="14139" width="4.42578125" style="40" customWidth="1"/>
    <col min="14140" max="14149" width="0.85546875" style="40"/>
    <col min="14150" max="14150" width="0.85546875" style="40" customWidth="1"/>
    <col min="14151" max="14151" width="12.5703125" style="40" customWidth="1"/>
    <col min="14152" max="14152" width="13.5703125" style="40" customWidth="1"/>
    <col min="14153" max="14153" width="13.42578125" style="40" customWidth="1"/>
    <col min="14154" max="14154" width="0" style="40" hidden="1" customWidth="1"/>
    <col min="14155" max="14155" width="58" style="40" customWidth="1"/>
    <col min="14156" max="14157" width="0.85546875" style="40"/>
    <col min="14158" max="14158" width="0" style="40" hidden="1" customWidth="1"/>
    <col min="14159" max="14384" width="0.85546875" style="40"/>
    <col min="14385" max="14385" width="3.42578125" style="40" customWidth="1"/>
    <col min="14386" max="14394" width="0.85546875" style="40"/>
    <col min="14395" max="14395" width="4.42578125" style="40" customWidth="1"/>
    <col min="14396" max="14405" width="0.85546875" style="40"/>
    <col min="14406" max="14406" width="0.85546875" style="40" customWidth="1"/>
    <col min="14407" max="14407" width="12.5703125" style="40" customWidth="1"/>
    <col min="14408" max="14408" width="13.5703125" style="40" customWidth="1"/>
    <col min="14409" max="14409" width="13.42578125" style="40" customWidth="1"/>
    <col min="14410" max="14410" width="0" style="40" hidden="1" customWidth="1"/>
    <col min="14411" max="14411" width="58" style="40" customWidth="1"/>
    <col min="14412" max="14413" width="0.85546875" style="40"/>
    <col min="14414" max="14414" width="0" style="40" hidden="1" customWidth="1"/>
    <col min="14415" max="14640" width="0.85546875" style="40"/>
    <col min="14641" max="14641" width="3.42578125" style="40" customWidth="1"/>
    <col min="14642" max="14650" width="0.85546875" style="40"/>
    <col min="14651" max="14651" width="4.42578125" style="40" customWidth="1"/>
    <col min="14652" max="14661" width="0.85546875" style="40"/>
    <col min="14662" max="14662" width="0.85546875" style="40" customWidth="1"/>
    <col min="14663" max="14663" width="12.5703125" style="40" customWidth="1"/>
    <col min="14664" max="14664" width="13.5703125" style="40" customWidth="1"/>
    <col min="14665" max="14665" width="13.42578125" style="40" customWidth="1"/>
    <col min="14666" max="14666" width="0" style="40" hidden="1" customWidth="1"/>
    <col min="14667" max="14667" width="58" style="40" customWidth="1"/>
    <col min="14668" max="14669" width="0.85546875" style="40"/>
    <col min="14670" max="14670" width="0" style="40" hidden="1" customWidth="1"/>
    <col min="14671" max="14896" width="0.85546875" style="40"/>
    <col min="14897" max="14897" width="3.42578125" style="40" customWidth="1"/>
    <col min="14898" max="14906" width="0.85546875" style="40"/>
    <col min="14907" max="14907" width="4.42578125" style="40" customWidth="1"/>
    <col min="14908" max="14917" width="0.85546875" style="40"/>
    <col min="14918" max="14918" width="0.85546875" style="40" customWidth="1"/>
    <col min="14919" max="14919" width="12.5703125" style="40" customWidth="1"/>
    <col min="14920" max="14920" width="13.5703125" style="40" customWidth="1"/>
    <col min="14921" max="14921" width="13.42578125" style="40" customWidth="1"/>
    <col min="14922" max="14922" width="0" style="40" hidden="1" customWidth="1"/>
    <col min="14923" max="14923" width="58" style="40" customWidth="1"/>
    <col min="14924" max="14925" width="0.85546875" style="40"/>
    <col min="14926" max="14926" width="0" style="40" hidden="1" customWidth="1"/>
    <col min="14927" max="15152" width="0.85546875" style="40"/>
    <col min="15153" max="15153" width="3.42578125" style="40" customWidth="1"/>
    <col min="15154" max="15162" width="0.85546875" style="40"/>
    <col min="15163" max="15163" width="4.42578125" style="40" customWidth="1"/>
    <col min="15164" max="15173" width="0.85546875" style="40"/>
    <col min="15174" max="15174" width="0.85546875" style="40" customWidth="1"/>
    <col min="15175" max="15175" width="12.5703125" style="40" customWidth="1"/>
    <col min="15176" max="15176" width="13.5703125" style="40" customWidth="1"/>
    <col min="15177" max="15177" width="13.42578125" style="40" customWidth="1"/>
    <col min="15178" max="15178" width="0" style="40" hidden="1" customWidth="1"/>
    <col min="15179" max="15179" width="58" style="40" customWidth="1"/>
    <col min="15180" max="15181" width="0.85546875" style="40"/>
    <col min="15182" max="15182" width="0" style="40" hidden="1" customWidth="1"/>
    <col min="15183" max="15408" width="0.85546875" style="40"/>
    <col min="15409" max="15409" width="3.42578125" style="40" customWidth="1"/>
    <col min="15410" max="15418" width="0.85546875" style="40"/>
    <col min="15419" max="15419" width="4.42578125" style="40" customWidth="1"/>
    <col min="15420" max="15429" width="0.85546875" style="40"/>
    <col min="15430" max="15430" width="0.85546875" style="40" customWidth="1"/>
    <col min="15431" max="15431" width="12.5703125" style="40" customWidth="1"/>
    <col min="15432" max="15432" width="13.5703125" style="40" customWidth="1"/>
    <col min="15433" max="15433" width="13.42578125" style="40" customWidth="1"/>
    <col min="15434" max="15434" width="0" style="40" hidden="1" customWidth="1"/>
    <col min="15435" max="15435" width="58" style="40" customWidth="1"/>
    <col min="15436" max="15437" width="0.85546875" style="40"/>
    <col min="15438" max="15438" width="0" style="40" hidden="1" customWidth="1"/>
    <col min="15439" max="15664" width="0.85546875" style="40"/>
    <col min="15665" max="15665" width="3.42578125" style="40" customWidth="1"/>
    <col min="15666" max="15674" width="0.85546875" style="40"/>
    <col min="15675" max="15675" width="4.42578125" style="40" customWidth="1"/>
    <col min="15676" max="15685" width="0.85546875" style="40"/>
    <col min="15686" max="15686" width="0.85546875" style="40" customWidth="1"/>
    <col min="15687" max="15687" width="12.5703125" style="40" customWidth="1"/>
    <col min="15688" max="15688" width="13.5703125" style="40" customWidth="1"/>
    <col min="15689" max="15689" width="13.42578125" style="40" customWidth="1"/>
    <col min="15690" max="15690" width="0" style="40" hidden="1" customWidth="1"/>
    <col min="15691" max="15691" width="58" style="40" customWidth="1"/>
    <col min="15692" max="15693" width="0.85546875" style="40"/>
    <col min="15694" max="15694" width="0" style="40" hidden="1" customWidth="1"/>
    <col min="15695" max="15920" width="0.85546875" style="40"/>
    <col min="15921" max="15921" width="3.42578125" style="40" customWidth="1"/>
    <col min="15922" max="15930" width="0.85546875" style="40"/>
    <col min="15931" max="15931" width="4.42578125" style="40" customWidth="1"/>
    <col min="15932" max="15941" width="0.85546875" style="40"/>
    <col min="15942" max="15942" width="0.85546875" style="40" customWidth="1"/>
    <col min="15943" max="15943" width="12.5703125" style="40" customWidth="1"/>
    <col min="15944" max="15944" width="13.5703125" style="40" customWidth="1"/>
    <col min="15945" max="15945" width="13.42578125" style="40" customWidth="1"/>
    <col min="15946" max="15946" width="0" style="40" hidden="1" customWidth="1"/>
    <col min="15947" max="15947" width="58" style="40" customWidth="1"/>
    <col min="15948" max="15949" width="0.85546875" style="40"/>
    <col min="15950" max="15950" width="0" style="40" hidden="1" customWidth="1"/>
    <col min="15951" max="16176" width="0.85546875" style="40"/>
    <col min="16177" max="16177" width="3.42578125" style="40" customWidth="1"/>
    <col min="16178" max="16186" width="0.85546875" style="40"/>
    <col min="16187" max="16187" width="4.42578125" style="40" customWidth="1"/>
    <col min="16188" max="16197" width="0.85546875" style="40"/>
    <col min="16198" max="16198" width="0.85546875" style="40" customWidth="1"/>
    <col min="16199" max="16199" width="12.5703125" style="40" customWidth="1"/>
    <col min="16200" max="16200" width="13.5703125" style="40" customWidth="1"/>
    <col min="16201" max="16201" width="13.42578125" style="40" customWidth="1"/>
    <col min="16202" max="16202" width="0" style="40" hidden="1" customWidth="1"/>
    <col min="16203" max="16203" width="58" style="40" customWidth="1"/>
    <col min="16204" max="16205" width="0.85546875" style="40"/>
    <col min="16206" max="16206" width="0" style="40" hidden="1" customWidth="1"/>
    <col min="16207" max="16384" width="0.85546875" style="40"/>
  </cols>
  <sheetData>
    <row r="1" spans="1:75" ht="12" customHeight="1" x14ac:dyDescent="0.25">
      <c r="BW1" s="45" t="s">
        <v>69</v>
      </c>
    </row>
    <row r="2" spans="1:75" ht="12" customHeight="1" x14ac:dyDescent="0.25">
      <c r="BW2" s="45" t="s">
        <v>70</v>
      </c>
    </row>
    <row r="3" spans="1:75" ht="12" customHeight="1" x14ac:dyDescent="0.25">
      <c r="BW3" s="45" t="s">
        <v>71</v>
      </c>
    </row>
    <row r="4" spans="1:75" ht="21" customHeight="1" x14ac:dyDescent="0.25"/>
    <row r="5" spans="1:75" ht="14.25" customHeight="1" x14ac:dyDescent="0.25">
      <c r="A5" s="114" t="s">
        <v>72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</row>
    <row r="6" spans="1:75" ht="14.25" customHeight="1" x14ac:dyDescent="0.25">
      <c r="A6" s="114" t="s">
        <v>73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</row>
    <row r="7" spans="1:75" ht="14.25" customHeight="1" x14ac:dyDescent="0.25">
      <c r="A7" s="114" t="s">
        <v>74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</row>
    <row r="8" spans="1:75" ht="14.25" customHeight="1" x14ac:dyDescent="0.25">
      <c r="A8" s="114" t="s">
        <v>75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</row>
    <row r="9" spans="1:75" ht="21" customHeight="1" x14ac:dyDescent="0.25">
      <c r="B9" s="42"/>
      <c r="C9" s="42"/>
      <c r="D9" s="42"/>
    </row>
    <row r="10" spans="1:75" x14ac:dyDescent="0.25">
      <c r="B10" s="42"/>
      <c r="C10" s="43" t="s">
        <v>76</v>
      </c>
      <c r="D10" s="43"/>
      <c r="AG10" s="115" t="s">
        <v>269</v>
      </c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</row>
    <row r="11" spans="1:75" x14ac:dyDescent="0.25">
      <c r="C11" s="44" t="s">
        <v>77</v>
      </c>
      <c r="D11" s="44"/>
      <c r="J11" s="116" t="s">
        <v>78</v>
      </c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</row>
    <row r="12" spans="1:75" x14ac:dyDescent="0.25">
      <c r="C12" s="44" t="s">
        <v>79</v>
      </c>
      <c r="D12" s="44"/>
      <c r="J12" s="127" t="s">
        <v>278</v>
      </c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</row>
    <row r="13" spans="1:75" x14ac:dyDescent="0.25">
      <c r="C13" s="44" t="s">
        <v>80</v>
      </c>
      <c r="D13" s="44"/>
      <c r="AQ13" s="128" t="s">
        <v>270</v>
      </c>
      <c r="AR13" s="128"/>
      <c r="AS13" s="128"/>
      <c r="AT13" s="128"/>
      <c r="AU13" s="128"/>
      <c r="AV13" s="128"/>
      <c r="AW13" s="128"/>
      <c r="AX13" s="128"/>
      <c r="AY13" s="129" t="s">
        <v>81</v>
      </c>
      <c r="AZ13" s="129"/>
      <c r="BA13" s="128" t="s">
        <v>271</v>
      </c>
      <c r="BB13" s="128"/>
      <c r="BC13" s="128"/>
      <c r="BD13" s="128"/>
      <c r="BE13" s="128"/>
      <c r="BF13" s="128"/>
      <c r="BG13" s="128"/>
      <c r="BH13" s="40" t="s">
        <v>82</v>
      </c>
    </row>
    <row r="15" spans="1:75" x14ac:dyDescent="0.25">
      <c r="A15" s="130" t="s">
        <v>0</v>
      </c>
      <c r="B15" s="118"/>
      <c r="C15" s="118"/>
      <c r="D15" s="118"/>
      <c r="E15" s="118"/>
      <c r="F15" s="118"/>
      <c r="G15" s="118"/>
      <c r="H15" s="118"/>
      <c r="I15" s="119"/>
      <c r="J15" s="117" t="s">
        <v>1</v>
      </c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30" t="s">
        <v>2</v>
      </c>
      <c r="BI15" s="118"/>
      <c r="BJ15" s="118"/>
      <c r="BK15" s="118"/>
      <c r="BL15" s="118"/>
      <c r="BM15" s="118"/>
      <c r="BN15" s="118"/>
      <c r="BO15" s="118"/>
      <c r="BP15" s="118"/>
      <c r="BQ15" s="118"/>
      <c r="BR15" s="119"/>
      <c r="BS15" s="117" t="s">
        <v>286</v>
      </c>
      <c r="BT15" s="118"/>
      <c r="BU15" s="118"/>
      <c r="BV15" s="119"/>
      <c r="BW15" s="103" t="s">
        <v>83</v>
      </c>
    </row>
    <row r="16" spans="1:75" x14ac:dyDescent="0.25">
      <c r="A16" s="131"/>
      <c r="B16" s="132"/>
      <c r="C16" s="132"/>
      <c r="D16" s="132"/>
      <c r="E16" s="132"/>
      <c r="F16" s="132"/>
      <c r="G16" s="132"/>
      <c r="H16" s="132"/>
      <c r="I16" s="133"/>
      <c r="J16" s="131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1"/>
      <c r="BI16" s="132"/>
      <c r="BJ16" s="132"/>
      <c r="BK16" s="132"/>
      <c r="BL16" s="132"/>
      <c r="BM16" s="132"/>
      <c r="BN16" s="132"/>
      <c r="BO16" s="132"/>
      <c r="BP16" s="132"/>
      <c r="BQ16" s="132"/>
      <c r="BR16" s="133"/>
      <c r="BS16" s="57" t="s">
        <v>3</v>
      </c>
      <c r="BT16" s="57" t="s">
        <v>84</v>
      </c>
      <c r="BU16" s="58" t="s">
        <v>85</v>
      </c>
      <c r="BV16" s="58" t="s">
        <v>86</v>
      </c>
      <c r="BW16" s="103"/>
    </row>
    <row r="17" spans="1:85" x14ac:dyDescent="0.25">
      <c r="A17" s="120" t="s">
        <v>87</v>
      </c>
      <c r="B17" s="121"/>
      <c r="C17" s="121"/>
      <c r="D17" s="121"/>
      <c r="E17" s="121"/>
      <c r="F17" s="121"/>
      <c r="G17" s="121"/>
      <c r="H17" s="121"/>
      <c r="I17" s="122"/>
      <c r="J17" s="46"/>
      <c r="K17" s="123" t="s">
        <v>88</v>
      </c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4" t="s">
        <v>89</v>
      </c>
      <c r="BI17" s="125"/>
      <c r="BJ17" s="125"/>
      <c r="BK17" s="125"/>
      <c r="BL17" s="125"/>
      <c r="BM17" s="125"/>
      <c r="BN17" s="125"/>
      <c r="BO17" s="125"/>
      <c r="BP17" s="125"/>
      <c r="BQ17" s="125"/>
      <c r="BR17" s="126"/>
      <c r="BS17" s="47" t="s">
        <v>89</v>
      </c>
      <c r="BT17" s="46" t="s">
        <v>89</v>
      </c>
      <c r="BU17" s="46" t="s">
        <v>89</v>
      </c>
      <c r="BV17" s="46" t="s">
        <v>89</v>
      </c>
      <c r="BW17" s="48" t="s">
        <v>89</v>
      </c>
    </row>
    <row r="18" spans="1:85" x14ac:dyDescent="0.25">
      <c r="A18" s="120" t="s">
        <v>90</v>
      </c>
      <c r="B18" s="121"/>
      <c r="C18" s="121"/>
      <c r="D18" s="121"/>
      <c r="E18" s="121"/>
      <c r="F18" s="121"/>
      <c r="G18" s="121"/>
      <c r="H18" s="121"/>
      <c r="I18" s="122"/>
      <c r="J18" s="46"/>
      <c r="K18" s="123" t="s">
        <v>91</v>
      </c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4" t="s">
        <v>4</v>
      </c>
      <c r="BI18" s="125"/>
      <c r="BJ18" s="125"/>
      <c r="BK18" s="125"/>
      <c r="BL18" s="125"/>
      <c r="BM18" s="125"/>
      <c r="BN18" s="125"/>
      <c r="BO18" s="125"/>
      <c r="BP18" s="125"/>
      <c r="BQ18" s="125"/>
      <c r="BR18" s="126"/>
      <c r="BS18" s="49">
        <f>BS19+BS34+BS48</f>
        <v>409.69</v>
      </c>
      <c r="BT18" s="49">
        <f>BT19+BT34+BT48</f>
        <v>1252.45</v>
      </c>
      <c r="BU18" s="50">
        <f>BU19+BU34+BU48+BU50</f>
        <v>0</v>
      </c>
      <c r="BV18" s="50">
        <f>BV19+BV34+BV48+BV50</f>
        <v>0</v>
      </c>
      <c r="BW18" s="51"/>
      <c r="BZ18" s="52">
        <f>+BU18/BS18-1</f>
        <v>-1</v>
      </c>
      <c r="CG18" s="53"/>
    </row>
    <row r="19" spans="1:85" x14ac:dyDescent="0.25">
      <c r="A19" s="120" t="s">
        <v>92</v>
      </c>
      <c r="B19" s="121"/>
      <c r="C19" s="121"/>
      <c r="D19" s="121"/>
      <c r="E19" s="121"/>
      <c r="F19" s="121"/>
      <c r="G19" s="121"/>
      <c r="H19" s="121"/>
      <c r="I19" s="122"/>
      <c r="J19" s="46"/>
      <c r="K19" s="123" t="s">
        <v>93</v>
      </c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4" t="s">
        <v>4</v>
      </c>
      <c r="BI19" s="125"/>
      <c r="BJ19" s="125"/>
      <c r="BK19" s="125"/>
      <c r="BL19" s="125"/>
      <c r="BM19" s="125"/>
      <c r="BN19" s="125"/>
      <c r="BO19" s="125"/>
      <c r="BP19" s="125"/>
      <c r="BQ19" s="125"/>
      <c r="BR19" s="126"/>
      <c r="BS19" s="49">
        <f>+BS20+BS25+BS27+BS32+BS33</f>
        <v>0</v>
      </c>
      <c r="BT19" s="49">
        <f>+BT20+BT25+BT27+BT32+BT33</f>
        <v>1444.22</v>
      </c>
      <c r="BU19" s="50">
        <f>+BU20+BU25+BU27+BU32+BU33</f>
        <v>0</v>
      </c>
      <c r="BV19" s="50">
        <f>+BV20+BV25+BV27+BV32+BV33</f>
        <v>0</v>
      </c>
      <c r="BW19" s="51"/>
      <c r="BZ19" s="52" t="e">
        <f>+BU19/BS19-1</f>
        <v>#DIV/0!</v>
      </c>
    </row>
    <row r="20" spans="1:85" x14ac:dyDescent="0.25">
      <c r="A20" s="120" t="s">
        <v>94</v>
      </c>
      <c r="B20" s="121"/>
      <c r="C20" s="121"/>
      <c r="D20" s="121"/>
      <c r="E20" s="121"/>
      <c r="F20" s="121"/>
      <c r="G20" s="121"/>
      <c r="H20" s="121"/>
      <c r="I20" s="122"/>
      <c r="J20" s="46"/>
      <c r="K20" s="123" t="s">
        <v>8</v>
      </c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4" t="s">
        <v>4</v>
      </c>
      <c r="BI20" s="125"/>
      <c r="BJ20" s="125"/>
      <c r="BK20" s="125"/>
      <c r="BL20" s="125"/>
      <c r="BM20" s="125"/>
      <c r="BN20" s="125"/>
      <c r="BO20" s="125"/>
      <c r="BP20" s="125"/>
      <c r="BQ20" s="125"/>
      <c r="BR20" s="126"/>
      <c r="BS20" s="49">
        <f>+BS21+BS22+BS23</f>
        <v>0</v>
      </c>
      <c r="BT20" s="50">
        <f>+BT21+BT22+BT23</f>
        <v>0</v>
      </c>
      <c r="BU20" s="50">
        <f>+BU21+BU22+BU23</f>
        <v>0</v>
      </c>
      <c r="BV20" s="50">
        <f>+BV21+BV22+BV23</f>
        <v>0</v>
      </c>
      <c r="BW20" s="51"/>
      <c r="BZ20" s="52" t="e">
        <f>+BU20/BS20-1</f>
        <v>#DIV/0!</v>
      </c>
    </row>
    <row r="21" spans="1:85" ht="35.25" customHeight="1" x14ac:dyDescent="0.25">
      <c r="A21" s="120" t="s">
        <v>95</v>
      </c>
      <c r="B21" s="121"/>
      <c r="C21" s="121"/>
      <c r="D21" s="121"/>
      <c r="E21" s="121"/>
      <c r="F21" s="121"/>
      <c r="G21" s="121"/>
      <c r="H21" s="121"/>
      <c r="I21" s="122"/>
      <c r="J21" s="46"/>
      <c r="K21" s="123" t="s">
        <v>96</v>
      </c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4" t="s">
        <v>4</v>
      </c>
      <c r="BI21" s="125"/>
      <c r="BJ21" s="125"/>
      <c r="BK21" s="125"/>
      <c r="BL21" s="125"/>
      <c r="BM21" s="125"/>
      <c r="BN21" s="125"/>
      <c r="BO21" s="125"/>
      <c r="BP21" s="125"/>
      <c r="BQ21" s="125"/>
      <c r="BR21" s="126"/>
      <c r="BS21" s="49">
        <v>0</v>
      </c>
      <c r="BT21" s="50">
        <v>0</v>
      </c>
      <c r="BU21" s="50"/>
      <c r="BV21" s="50"/>
      <c r="BW21" s="51"/>
      <c r="BZ21" s="52"/>
    </row>
    <row r="22" spans="1:85" x14ac:dyDescent="0.25">
      <c r="A22" s="120" t="s">
        <v>97</v>
      </c>
      <c r="B22" s="121"/>
      <c r="C22" s="121"/>
      <c r="D22" s="121"/>
      <c r="E22" s="121"/>
      <c r="F22" s="121"/>
      <c r="G22" s="121"/>
      <c r="H22" s="121"/>
      <c r="I22" s="122"/>
      <c r="J22" s="46"/>
      <c r="K22" s="123" t="s">
        <v>98</v>
      </c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4" t="s">
        <v>4</v>
      </c>
      <c r="BI22" s="125"/>
      <c r="BJ22" s="125"/>
      <c r="BK22" s="125"/>
      <c r="BL22" s="125"/>
      <c r="BM22" s="125"/>
      <c r="BN22" s="125"/>
      <c r="BO22" s="125"/>
      <c r="BP22" s="125"/>
      <c r="BQ22" s="125"/>
      <c r="BR22" s="126"/>
      <c r="BS22" s="49">
        <v>0</v>
      </c>
      <c r="BT22" s="50">
        <v>0</v>
      </c>
      <c r="BU22" s="50"/>
      <c r="BV22" s="50"/>
      <c r="BW22" s="51"/>
      <c r="BZ22" s="52" t="e">
        <f>+BU22/BS22-1</f>
        <v>#DIV/0!</v>
      </c>
    </row>
    <row r="23" spans="1:85" ht="60" customHeight="1" x14ac:dyDescent="0.25">
      <c r="A23" s="120" t="s">
        <v>99</v>
      </c>
      <c r="B23" s="121"/>
      <c r="C23" s="121"/>
      <c r="D23" s="121"/>
      <c r="E23" s="121"/>
      <c r="F23" s="121"/>
      <c r="G23" s="121"/>
      <c r="H23" s="121"/>
      <c r="I23" s="122"/>
      <c r="J23" s="46"/>
      <c r="K23" s="123" t="s">
        <v>100</v>
      </c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4" t="s">
        <v>4</v>
      </c>
      <c r="BI23" s="125"/>
      <c r="BJ23" s="125"/>
      <c r="BK23" s="125"/>
      <c r="BL23" s="125"/>
      <c r="BM23" s="125"/>
      <c r="BN23" s="125"/>
      <c r="BO23" s="125"/>
      <c r="BP23" s="125"/>
      <c r="BQ23" s="125"/>
      <c r="BR23" s="126"/>
      <c r="BS23" s="49">
        <v>0</v>
      </c>
      <c r="BT23" s="50">
        <v>0</v>
      </c>
      <c r="BU23" s="50"/>
      <c r="BV23" s="50"/>
      <c r="BW23" s="51"/>
      <c r="BZ23" s="52"/>
    </row>
    <row r="24" spans="1:85" x14ac:dyDescent="0.25">
      <c r="A24" s="120" t="s">
        <v>101</v>
      </c>
      <c r="B24" s="121"/>
      <c r="C24" s="121"/>
      <c r="D24" s="121"/>
      <c r="E24" s="121"/>
      <c r="F24" s="121"/>
      <c r="G24" s="121"/>
      <c r="H24" s="121"/>
      <c r="I24" s="122"/>
      <c r="J24" s="46"/>
      <c r="K24" s="123" t="s">
        <v>9</v>
      </c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4" t="s">
        <v>4</v>
      </c>
      <c r="BI24" s="125"/>
      <c r="BJ24" s="125"/>
      <c r="BK24" s="125"/>
      <c r="BL24" s="125"/>
      <c r="BM24" s="125"/>
      <c r="BN24" s="125"/>
      <c r="BO24" s="125"/>
      <c r="BP24" s="125"/>
      <c r="BQ24" s="125"/>
      <c r="BR24" s="126"/>
      <c r="BS24" s="49">
        <v>0</v>
      </c>
      <c r="BT24" s="50">
        <v>0</v>
      </c>
      <c r="BU24" s="50"/>
      <c r="BV24" s="50"/>
      <c r="BW24" s="51"/>
      <c r="BZ24" s="52"/>
    </row>
    <row r="25" spans="1:85" x14ac:dyDescent="0.25">
      <c r="A25" s="120" t="s">
        <v>102</v>
      </c>
      <c r="B25" s="121"/>
      <c r="C25" s="121"/>
      <c r="D25" s="121"/>
      <c r="E25" s="121"/>
      <c r="F25" s="121"/>
      <c r="G25" s="121"/>
      <c r="H25" s="121"/>
      <c r="I25" s="122"/>
      <c r="J25" s="46"/>
      <c r="K25" s="123" t="s">
        <v>103</v>
      </c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4" t="s">
        <v>4</v>
      </c>
      <c r="BI25" s="125"/>
      <c r="BJ25" s="125"/>
      <c r="BK25" s="125"/>
      <c r="BL25" s="125"/>
      <c r="BM25" s="125"/>
      <c r="BN25" s="125"/>
      <c r="BO25" s="125"/>
      <c r="BP25" s="125"/>
      <c r="BQ25" s="125"/>
      <c r="BR25" s="126"/>
      <c r="BS25" s="49">
        <v>0</v>
      </c>
      <c r="BT25" s="50">
        <v>1276.48</v>
      </c>
      <c r="BU25" s="50"/>
      <c r="BV25" s="50"/>
      <c r="BW25" s="51"/>
      <c r="BZ25" s="52" t="e">
        <f>+BU25/BS25-1</f>
        <v>#DIV/0!</v>
      </c>
    </row>
    <row r="26" spans="1:85" x14ac:dyDescent="0.25">
      <c r="A26" s="120" t="s">
        <v>104</v>
      </c>
      <c r="B26" s="121"/>
      <c r="C26" s="121"/>
      <c r="D26" s="121"/>
      <c r="E26" s="121"/>
      <c r="F26" s="121"/>
      <c r="G26" s="121"/>
      <c r="H26" s="121"/>
      <c r="I26" s="122"/>
      <c r="J26" s="46"/>
      <c r="K26" s="123" t="s">
        <v>9</v>
      </c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4" t="s">
        <v>4</v>
      </c>
      <c r="BI26" s="125"/>
      <c r="BJ26" s="125"/>
      <c r="BK26" s="125"/>
      <c r="BL26" s="125"/>
      <c r="BM26" s="125"/>
      <c r="BN26" s="125"/>
      <c r="BO26" s="125"/>
      <c r="BP26" s="125"/>
      <c r="BQ26" s="125"/>
      <c r="BR26" s="126"/>
      <c r="BS26" s="49"/>
      <c r="BT26" s="50"/>
      <c r="BU26" s="50"/>
      <c r="BV26" s="50"/>
      <c r="BW26" s="51"/>
      <c r="BZ26" s="52"/>
    </row>
    <row r="27" spans="1:85" ht="31.5" customHeight="1" x14ac:dyDescent="0.25">
      <c r="A27" s="120" t="s">
        <v>105</v>
      </c>
      <c r="B27" s="121"/>
      <c r="C27" s="121"/>
      <c r="D27" s="121"/>
      <c r="E27" s="121"/>
      <c r="F27" s="121"/>
      <c r="G27" s="121"/>
      <c r="H27" s="121"/>
      <c r="I27" s="122"/>
      <c r="J27" s="46"/>
      <c r="K27" s="123" t="s">
        <v>106</v>
      </c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4" t="s">
        <v>4</v>
      </c>
      <c r="BI27" s="125"/>
      <c r="BJ27" s="125"/>
      <c r="BK27" s="125"/>
      <c r="BL27" s="125"/>
      <c r="BM27" s="125"/>
      <c r="BN27" s="125"/>
      <c r="BO27" s="125"/>
      <c r="BP27" s="125"/>
      <c r="BQ27" s="125"/>
      <c r="BR27" s="126"/>
      <c r="BS27" s="49">
        <f>+BS28+BS29+BS30+BS31</f>
        <v>0</v>
      </c>
      <c r="BT27" s="50">
        <f>+BT28+BT29+BT30+BT31</f>
        <v>167.74</v>
      </c>
      <c r="BU27" s="50">
        <f>+BU28+BU29+BU30+BU31</f>
        <v>0</v>
      </c>
      <c r="BV27" s="50">
        <f>+BV28+BV29+BV30+BV31</f>
        <v>0</v>
      </c>
      <c r="BW27" s="51"/>
      <c r="BZ27" s="52" t="e">
        <f>+BU27/BS27-1</f>
        <v>#DIV/0!</v>
      </c>
    </row>
    <row r="28" spans="1:85" ht="30" customHeight="1" x14ac:dyDescent="0.25">
      <c r="A28" s="120" t="s">
        <v>107</v>
      </c>
      <c r="B28" s="121"/>
      <c r="C28" s="121"/>
      <c r="D28" s="121"/>
      <c r="E28" s="121"/>
      <c r="F28" s="121"/>
      <c r="G28" s="121"/>
      <c r="H28" s="121"/>
      <c r="I28" s="122"/>
      <c r="J28" s="46"/>
      <c r="K28" s="123" t="s">
        <v>108</v>
      </c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4" t="s">
        <v>4</v>
      </c>
      <c r="BI28" s="125"/>
      <c r="BJ28" s="125"/>
      <c r="BK28" s="125"/>
      <c r="BL28" s="125"/>
      <c r="BM28" s="125"/>
      <c r="BN28" s="125"/>
      <c r="BO28" s="125"/>
      <c r="BP28" s="125"/>
      <c r="BQ28" s="125"/>
      <c r="BR28" s="126"/>
      <c r="BS28" s="49"/>
      <c r="BT28" s="50"/>
      <c r="BU28" s="50"/>
      <c r="BV28" s="50"/>
      <c r="BW28" s="51"/>
      <c r="BZ28" s="52"/>
    </row>
    <row r="29" spans="1:85" x14ac:dyDescent="0.25">
      <c r="A29" s="120" t="s">
        <v>109</v>
      </c>
      <c r="B29" s="121"/>
      <c r="C29" s="121"/>
      <c r="D29" s="121"/>
      <c r="E29" s="121"/>
      <c r="F29" s="121"/>
      <c r="G29" s="121"/>
      <c r="H29" s="121"/>
      <c r="I29" s="122"/>
      <c r="J29" s="46"/>
      <c r="K29" s="123" t="s">
        <v>110</v>
      </c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4" t="s">
        <v>4</v>
      </c>
      <c r="BI29" s="125"/>
      <c r="BJ29" s="125"/>
      <c r="BK29" s="125"/>
      <c r="BL29" s="125"/>
      <c r="BM29" s="125"/>
      <c r="BN29" s="125"/>
      <c r="BO29" s="125"/>
      <c r="BP29" s="125"/>
      <c r="BQ29" s="125"/>
      <c r="BR29" s="126"/>
      <c r="BS29" s="49"/>
      <c r="BT29" s="50"/>
      <c r="BU29" s="50"/>
      <c r="BV29" s="50"/>
      <c r="BW29" s="51"/>
      <c r="BZ29" s="52"/>
    </row>
    <row r="30" spans="1:85" x14ac:dyDescent="0.25">
      <c r="A30" s="120" t="s">
        <v>111</v>
      </c>
      <c r="B30" s="121"/>
      <c r="C30" s="121"/>
      <c r="D30" s="121"/>
      <c r="E30" s="121"/>
      <c r="F30" s="121"/>
      <c r="G30" s="121"/>
      <c r="H30" s="121"/>
      <c r="I30" s="122"/>
      <c r="J30" s="46"/>
      <c r="K30" s="123" t="s">
        <v>112</v>
      </c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  <c r="BE30" s="123"/>
      <c r="BF30" s="123"/>
      <c r="BG30" s="123"/>
      <c r="BH30" s="124" t="s">
        <v>4</v>
      </c>
      <c r="BI30" s="125"/>
      <c r="BJ30" s="125"/>
      <c r="BK30" s="125"/>
      <c r="BL30" s="125"/>
      <c r="BM30" s="125"/>
      <c r="BN30" s="125"/>
      <c r="BO30" s="125"/>
      <c r="BP30" s="125"/>
      <c r="BQ30" s="125"/>
      <c r="BR30" s="126"/>
      <c r="BS30" s="49">
        <v>0</v>
      </c>
      <c r="BT30" s="50">
        <v>0</v>
      </c>
      <c r="BU30" s="50"/>
      <c r="BV30" s="50"/>
      <c r="BW30" s="51"/>
      <c r="BZ30" s="52" t="e">
        <f>+BU30/BS30-1</f>
        <v>#DIV/0!</v>
      </c>
    </row>
    <row r="31" spans="1:85" x14ac:dyDescent="0.25">
      <c r="A31" s="120" t="s">
        <v>113</v>
      </c>
      <c r="B31" s="121"/>
      <c r="C31" s="121"/>
      <c r="D31" s="121"/>
      <c r="E31" s="121"/>
      <c r="F31" s="121"/>
      <c r="G31" s="121"/>
      <c r="H31" s="121"/>
      <c r="I31" s="122"/>
      <c r="J31" s="46"/>
      <c r="K31" s="123" t="s">
        <v>255</v>
      </c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4" t="s">
        <v>4</v>
      </c>
      <c r="BI31" s="125"/>
      <c r="BJ31" s="125"/>
      <c r="BK31" s="125"/>
      <c r="BL31" s="125"/>
      <c r="BM31" s="125"/>
      <c r="BN31" s="125"/>
      <c r="BO31" s="125"/>
      <c r="BP31" s="125"/>
      <c r="BQ31" s="125"/>
      <c r="BR31" s="126"/>
      <c r="BS31" s="49">
        <v>0</v>
      </c>
      <c r="BT31" s="50">
        <v>167.74</v>
      </c>
      <c r="BU31" s="50"/>
      <c r="BV31" s="50"/>
      <c r="BW31" s="51"/>
      <c r="BZ31" s="52"/>
    </row>
    <row r="32" spans="1:85" ht="35.25" customHeight="1" x14ac:dyDescent="0.25">
      <c r="A32" s="120" t="s">
        <v>114</v>
      </c>
      <c r="B32" s="121"/>
      <c r="C32" s="121"/>
      <c r="D32" s="121"/>
      <c r="E32" s="121"/>
      <c r="F32" s="121"/>
      <c r="G32" s="121"/>
      <c r="H32" s="121"/>
      <c r="I32" s="122"/>
      <c r="J32" s="46"/>
      <c r="K32" s="123" t="s">
        <v>115</v>
      </c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4" t="s">
        <v>4</v>
      </c>
      <c r="BI32" s="125"/>
      <c r="BJ32" s="125"/>
      <c r="BK32" s="125"/>
      <c r="BL32" s="125"/>
      <c r="BM32" s="125"/>
      <c r="BN32" s="125"/>
      <c r="BO32" s="125"/>
      <c r="BP32" s="125"/>
      <c r="BQ32" s="125"/>
      <c r="BR32" s="126"/>
      <c r="BS32" s="49"/>
      <c r="BT32" s="50"/>
      <c r="BU32" s="50"/>
      <c r="BV32" s="50"/>
      <c r="BW32" s="51"/>
      <c r="BZ32" s="52"/>
    </row>
    <row r="33" spans="1:78" ht="28.5" customHeight="1" x14ac:dyDescent="0.25">
      <c r="A33" s="120" t="s">
        <v>116</v>
      </c>
      <c r="B33" s="121"/>
      <c r="C33" s="121"/>
      <c r="D33" s="121"/>
      <c r="E33" s="121"/>
      <c r="F33" s="121"/>
      <c r="G33" s="121"/>
      <c r="H33" s="121"/>
      <c r="I33" s="122"/>
      <c r="J33" s="46"/>
      <c r="K33" s="123" t="s">
        <v>117</v>
      </c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  <c r="BE33" s="123"/>
      <c r="BF33" s="123"/>
      <c r="BG33" s="123"/>
      <c r="BH33" s="124" t="s">
        <v>4</v>
      </c>
      <c r="BI33" s="125"/>
      <c r="BJ33" s="125"/>
      <c r="BK33" s="125"/>
      <c r="BL33" s="125"/>
      <c r="BM33" s="125"/>
      <c r="BN33" s="125"/>
      <c r="BO33" s="125"/>
      <c r="BP33" s="125"/>
      <c r="BQ33" s="125"/>
      <c r="BR33" s="126"/>
      <c r="BS33" s="49"/>
      <c r="BT33" s="50"/>
      <c r="BU33" s="50"/>
      <c r="BV33" s="50"/>
      <c r="BW33" s="51"/>
      <c r="BZ33" s="52"/>
    </row>
    <row r="34" spans="1:78" ht="29.25" customHeight="1" x14ac:dyDescent="0.25">
      <c r="A34" s="120" t="s">
        <v>118</v>
      </c>
      <c r="B34" s="121"/>
      <c r="C34" s="121"/>
      <c r="D34" s="121"/>
      <c r="E34" s="121"/>
      <c r="F34" s="121"/>
      <c r="G34" s="121"/>
      <c r="H34" s="121"/>
      <c r="I34" s="122"/>
      <c r="J34" s="46"/>
      <c r="K34" s="123" t="s">
        <v>119</v>
      </c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  <c r="BE34" s="123"/>
      <c r="BF34" s="123"/>
      <c r="BG34" s="123"/>
      <c r="BH34" s="124" t="s">
        <v>4</v>
      </c>
      <c r="BI34" s="125"/>
      <c r="BJ34" s="125"/>
      <c r="BK34" s="125"/>
      <c r="BL34" s="125"/>
      <c r="BM34" s="125"/>
      <c r="BN34" s="125"/>
      <c r="BO34" s="125"/>
      <c r="BP34" s="125"/>
      <c r="BQ34" s="125"/>
      <c r="BR34" s="126"/>
      <c r="BS34" s="49">
        <f>+BS35+BS36+BS37+BS38+BS39+BS40+BS41+BS42+BS43+BS46+BS47</f>
        <v>409.69</v>
      </c>
      <c r="BT34" s="50">
        <f>+BT35+BT36+BT37+BT38+BT39+BT40+BT41+BT42+BT43+BT46+BT47</f>
        <v>521.5</v>
      </c>
      <c r="BU34" s="50">
        <f>+BU35+BU36+BU37+BU38+BU39+BU40+BU41+BU42+BU43+BU46+BU47</f>
        <v>0</v>
      </c>
      <c r="BV34" s="50">
        <f>+BV35+BV36+BV37+BV38+BV39+BV40+BV41+BV42+BV43+BV46+BV47</f>
        <v>0</v>
      </c>
      <c r="BW34" s="51"/>
      <c r="BZ34" s="52">
        <f>+BU34/BS34-1</f>
        <v>-1</v>
      </c>
    </row>
    <row r="35" spans="1:78" x14ac:dyDescent="0.25">
      <c r="A35" s="120" t="s">
        <v>120</v>
      </c>
      <c r="B35" s="121"/>
      <c r="C35" s="121"/>
      <c r="D35" s="121"/>
      <c r="E35" s="121"/>
      <c r="F35" s="121"/>
      <c r="G35" s="121"/>
      <c r="H35" s="121"/>
      <c r="I35" s="122"/>
      <c r="J35" s="46"/>
      <c r="K35" s="123" t="s">
        <v>121</v>
      </c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  <c r="BE35" s="123"/>
      <c r="BF35" s="123"/>
      <c r="BG35" s="123"/>
      <c r="BH35" s="124" t="s">
        <v>4</v>
      </c>
      <c r="BI35" s="125"/>
      <c r="BJ35" s="125"/>
      <c r="BK35" s="125"/>
      <c r="BL35" s="125"/>
      <c r="BM35" s="125"/>
      <c r="BN35" s="125"/>
      <c r="BO35" s="125"/>
      <c r="BP35" s="125"/>
      <c r="BQ35" s="125"/>
      <c r="BR35" s="126"/>
      <c r="BS35" s="49"/>
      <c r="BT35" s="50"/>
      <c r="BU35" s="50"/>
      <c r="BV35" s="50"/>
      <c r="BW35" s="51"/>
      <c r="BZ35" s="52"/>
    </row>
    <row r="36" spans="1:78" ht="33.75" customHeight="1" x14ac:dyDescent="0.25">
      <c r="A36" s="120" t="s">
        <v>122</v>
      </c>
      <c r="B36" s="121"/>
      <c r="C36" s="121"/>
      <c r="D36" s="121"/>
      <c r="E36" s="121"/>
      <c r="F36" s="121"/>
      <c r="G36" s="121"/>
      <c r="H36" s="121"/>
      <c r="I36" s="122"/>
      <c r="J36" s="46"/>
      <c r="K36" s="123" t="s">
        <v>123</v>
      </c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4" t="s">
        <v>4</v>
      </c>
      <c r="BI36" s="125"/>
      <c r="BJ36" s="125"/>
      <c r="BK36" s="125"/>
      <c r="BL36" s="125"/>
      <c r="BM36" s="125"/>
      <c r="BN36" s="125"/>
      <c r="BO36" s="125"/>
      <c r="BP36" s="125"/>
      <c r="BQ36" s="125"/>
      <c r="BR36" s="126"/>
      <c r="BS36" s="49"/>
      <c r="BT36" s="50"/>
      <c r="BU36" s="50"/>
      <c r="BV36" s="50"/>
      <c r="BW36" s="51"/>
      <c r="BZ36" s="52"/>
    </row>
    <row r="37" spans="1:78" x14ac:dyDescent="0.25">
      <c r="A37" s="120" t="s">
        <v>124</v>
      </c>
      <c r="B37" s="121"/>
      <c r="C37" s="121"/>
      <c r="D37" s="121"/>
      <c r="E37" s="121"/>
      <c r="F37" s="121"/>
      <c r="G37" s="121"/>
      <c r="H37" s="121"/>
      <c r="I37" s="122"/>
      <c r="J37" s="46"/>
      <c r="K37" s="123" t="s">
        <v>125</v>
      </c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4" t="s">
        <v>4</v>
      </c>
      <c r="BI37" s="125"/>
      <c r="BJ37" s="125"/>
      <c r="BK37" s="125"/>
      <c r="BL37" s="125"/>
      <c r="BM37" s="125"/>
      <c r="BN37" s="125"/>
      <c r="BO37" s="125"/>
      <c r="BP37" s="125"/>
      <c r="BQ37" s="125"/>
      <c r="BR37" s="126"/>
      <c r="BS37" s="49"/>
      <c r="BT37" s="50"/>
      <c r="BU37" s="50"/>
      <c r="BV37" s="50"/>
      <c r="BW37" s="51"/>
      <c r="BZ37" s="52"/>
    </row>
    <row r="38" spans="1:78" x14ac:dyDescent="0.25">
      <c r="A38" s="120" t="s">
        <v>126</v>
      </c>
      <c r="B38" s="121"/>
      <c r="C38" s="121"/>
      <c r="D38" s="121"/>
      <c r="E38" s="121"/>
      <c r="F38" s="121"/>
      <c r="G38" s="121"/>
      <c r="H38" s="121"/>
      <c r="I38" s="122"/>
      <c r="J38" s="46"/>
      <c r="K38" s="123" t="s">
        <v>127</v>
      </c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3"/>
      <c r="BG38" s="123"/>
      <c r="BH38" s="124" t="s">
        <v>4</v>
      </c>
      <c r="BI38" s="125"/>
      <c r="BJ38" s="125"/>
      <c r="BK38" s="125"/>
      <c r="BL38" s="125"/>
      <c r="BM38" s="125"/>
      <c r="BN38" s="125"/>
      <c r="BO38" s="125"/>
      <c r="BP38" s="125"/>
      <c r="BQ38" s="125"/>
      <c r="BR38" s="126"/>
      <c r="BS38" s="49">
        <v>0</v>
      </c>
      <c r="BT38" s="50">
        <v>395.71</v>
      </c>
      <c r="BU38" s="50"/>
      <c r="BV38" s="50"/>
      <c r="BW38" s="51"/>
      <c r="BZ38" s="52" t="e">
        <f>+BU38/BS38-1</f>
        <v>#DIV/0!</v>
      </c>
    </row>
    <row r="39" spans="1:78" ht="49.5" customHeight="1" x14ac:dyDescent="0.25">
      <c r="A39" s="120" t="s">
        <v>128</v>
      </c>
      <c r="B39" s="121"/>
      <c r="C39" s="121"/>
      <c r="D39" s="121"/>
      <c r="E39" s="121"/>
      <c r="F39" s="121"/>
      <c r="G39" s="121"/>
      <c r="H39" s="121"/>
      <c r="I39" s="122"/>
      <c r="J39" s="46"/>
      <c r="K39" s="123" t="s">
        <v>129</v>
      </c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3"/>
      <c r="BG39" s="123"/>
      <c r="BH39" s="124" t="s">
        <v>4</v>
      </c>
      <c r="BI39" s="125"/>
      <c r="BJ39" s="125"/>
      <c r="BK39" s="125"/>
      <c r="BL39" s="125"/>
      <c r="BM39" s="125"/>
      <c r="BN39" s="125"/>
      <c r="BO39" s="125"/>
      <c r="BP39" s="125"/>
      <c r="BQ39" s="125"/>
      <c r="BR39" s="126"/>
      <c r="BS39" s="49"/>
      <c r="BT39" s="50"/>
      <c r="BU39" s="50"/>
      <c r="BV39" s="50"/>
      <c r="BW39" s="51"/>
      <c r="BZ39" s="52"/>
    </row>
    <row r="40" spans="1:78" x14ac:dyDescent="0.25">
      <c r="A40" s="120" t="s">
        <v>130</v>
      </c>
      <c r="B40" s="121"/>
      <c r="C40" s="121"/>
      <c r="D40" s="121"/>
      <c r="E40" s="121"/>
      <c r="F40" s="121"/>
      <c r="G40" s="121"/>
      <c r="H40" s="121"/>
      <c r="I40" s="122"/>
      <c r="J40" s="46"/>
      <c r="K40" s="123" t="s">
        <v>131</v>
      </c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3"/>
      <c r="BG40" s="123"/>
      <c r="BH40" s="124" t="s">
        <v>4</v>
      </c>
      <c r="BI40" s="125"/>
      <c r="BJ40" s="125"/>
      <c r="BK40" s="125"/>
      <c r="BL40" s="125"/>
      <c r="BM40" s="125"/>
      <c r="BN40" s="125"/>
      <c r="BO40" s="125"/>
      <c r="BP40" s="125"/>
      <c r="BQ40" s="125"/>
      <c r="BR40" s="126"/>
      <c r="BS40" s="49">
        <v>409.69</v>
      </c>
      <c r="BT40" s="50">
        <v>125.79</v>
      </c>
      <c r="BU40" s="50"/>
      <c r="BV40" s="50"/>
      <c r="BW40" s="51"/>
      <c r="BZ40" s="52">
        <f>+BU40/BS40-1</f>
        <v>-1</v>
      </c>
    </row>
    <row r="41" spans="1:78" x14ac:dyDescent="0.25">
      <c r="A41" s="120" t="s">
        <v>132</v>
      </c>
      <c r="B41" s="121"/>
      <c r="C41" s="121"/>
      <c r="D41" s="121"/>
      <c r="E41" s="121"/>
      <c r="F41" s="121"/>
      <c r="G41" s="121"/>
      <c r="H41" s="121"/>
      <c r="I41" s="122"/>
      <c r="J41" s="46"/>
      <c r="K41" s="123" t="s">
        <v>133</v>
      </c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4" t="s">
        <v>4</v>
      </c>
      <c r="BI41" s="125"/>
      <c r="BJ41" s="125"/>
      <c r="BK41" s="125"/>
      <c r="BL41" s="125"/>
      <c r="BM41" s="125"/>
      <c r="BN41" s="125"/>
      <c r="BO41" s="125"/>
      <c r="BP41" s="125"/>
      <c r="BQ41" s="125"/>
      <c r="BR41" s="126"/>
      <c r="BS41" s="49"/>
      <c r="BT41" s="50"/>
      <c r="BU41" s="50"/>
      <c r="BV41" s="50"/>
      <c r="BW41" s="51"/>
      <c r="BZ41" s="52"/>
    </row>
    <row r="42" spans="1:78" x14ac:dyDescent="0.25">
      <c r="A42" s="120" t="s">
        <v>134</v>
      </c>
      <c r="B42" s="121"/>
      <c r="C42" s="121"/>
      <c r="D42" s="121"/>
      <c r="E42" s="121"/>
      <c r="F42" s="121"/>
      <c r="G42" s="121"/>
      <c r="H42" s="121"/>
      <c r="I42" s="122"/>
      <c r="J42" s="46"/>
      <c r="K42" s="123" t="s">
        <v>135</v>
      </c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  <c r="BG42" s="123"/>
      <c r="BH42" s="124" t="s">
        <v>4</v>
      </c>
      <c r="BI42" s="125"/>
      <c r="BJ42" s="125"/>
      <c r="BK42" s="125"/>
      <c r="BL42" s="125"/>
      <c r="BM42" s="125"/>
      <c r="BN42" s="125"/>
      <c r="BO42" s="125"/>
      <c r="BP42" s="125"/>
      <c r="BQ42" s="125"/>
      <c r="BR42" s="126"/>
      <c r="BS42" s="49"/>
      <c r="BT42" s="50"/>
      <c r="BU42" s="50"/>
      <c r="BV42" s="50"/>
      <c r="BW42" s="51"/>
      <c r="BZ42" s="52"/>
    </row>
    <row r="43" spans="1:78" x14ac:dyDescent="0.25">
      <c r="A43" s="120" t="s">
        <v>136</v>
      </c>
      <c r="B43" s="121"/>
      <c r="C43" s="121"/>
      <c r="D43" s="121"/>
      <c r="E43" s="121"/>
      <c r="F43" s="121"/>
      <c r="G43" s="121"/>
      <c r="H43" s="121"/>
      <c r="I43" s="122"/>
      <c r="J43" s="46"/>
      <c r="K43" s="123" t="s">
        <v>137</v>
      </c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4" t="s">
        <v>4</v>
      </c>
      <c r="BI43" s="125"/>
      <c r="BJ43" s="125"/>
      <c r="BK43" s="125"/>
      <c r="BL43" s="125"/>
      <c r="BM43" s="125"/>
      <c r="BN43" s="125"/>
      <c r="BO43" s="125"/>
      <c r="BP43" s="125"/>
      <c r="BQ43" s="125"/>
      <c r="BR43" s="126"/>
      <c r="BS43" s="49"/>
      <c r="BT43" s="50"/>
      <c r="BU43" s="50"/>
      <c r="BV43" s="50"/>
      <c r="BW43" s="51"/>
      <c r="BZ43" s="52"/>
    </row>
    <row r="44" spans="1:78" ht="66" customHeight="1" x14ac:dyDescent="0.25">
      <c r="A44" s="120" t="s">
        <v>138</v>
      </c>
      <c r="B44" s="121"/>
      <c r="C44" s="121"/>
      <c r="D44" s="121"/>
      <c r="E44" s="121"/>
      <c r="F44" s="121"/>
      <c r="G44" s="121"/>
      <c r="H44" s="121"/>
      <c r="I44" s="122"/>
      <c r="J44" s="46"/>
      <c r="K44" s="123" t="s">
        <v>139</v>
      </c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4" t="s">
        <v>4</v>
      </c>
      <c r="BI44" s="125"/>
      <c r="BJ44" s="125"/>
      <c r="BK44" s="125"/>
      <c r="BL44" s="125"/>
      <c r="BM44" s="125"/>
      <c r="BN44" s="125"/>
      <c r="BO44" s="125"/>
      <c r="BP44" s="125"/>
      <c r="BQ44" s="125"/>
      <c r="BR44" s="126"/>
      <c r="BS44" s="49"/>
      <c r="BT44" s="50"/>
      <c r="BU44" s="50"/>
      <c r="BV44" s="50"/>
      <c r="BW44" s="51"/>
      <c r="BZ44" s="52"/>
    </row>
    <row r="45" spans="1:78" ht="30.75" customHeight="1" x14ac:dyDescent="0.25">
      <c r="A45" s="120" t="s">
        <v>140</v>
      </c>
      <c r="B45" s="121"/>
      <c r="C45" s="121"/>
      <c r="D45" s="121"/>
      <c r="E45" s="121"/>
      <c r="F45" s="121"/>
      <c r="G45" s="121"/>
      <c r="H45" s="121"/>
      <c r="I45" s="122"/>
      <c r="J45" s="46"/>
      <c r="K45" s="123" t="s">
        <v>141</v>
      </c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4" t="s">
        <v>142</v>
      </c>
      <c r="BI45" s="125"/>
      <c r="BJ45" s="125"/>
      <c r="BK45" s="125"/>
      <c r="BL45" s="125"/>
      <c r="BM45" s="125"/>
      <c r="BN45" s="125"/>
      <c r="BO45" s="125"/>
      <c r="BP45" s="125"/>
      <c r="BQ45" s="125"/>
      <c r="BR45" s="126"/>
      <c r="BS45" s="49"/>
      <c r="BT45" s="50"/>
      <c r="BU45" s="50"/>
      <c r="BV45" s="50"/>
      <c r="BW45" s="51"/>
      <c r="BZ45" s="52"/>
    </row>
    <row r="46" spans="1:78" ht="124.5" customHeight="1" x14ac:dyDescent="0.25">
      <c r="A46" s="120" t="s">
        <v>143</v>
      </c>
      <c r="B46" s="121"/>
      <c r="C46" s="121"/>
      <c r="D46" s="121"/>
      <c r="E46" s="121"/>
      <c r="F46" s="121"/>
      <c r="G46" s="121"/>
      <c r="H46" s="121"/>
      <c r="I46" s="122"/>
      <c r="J46" s="46"/>
      <c r="K46" s="123" t="s">
        <v>144</v>
      </c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4" t="s">
        <v>4</v>
      </c>
      <c r="BI46" s="125"/>
      <c r="BJ46" s="125"/>
      <c r="BK46" s="125"/>
      <c r="BL46" s="125"/>
      <c r="BM46" s="125"/>
      <c r="BN46" s="125"/>
      <c r="BO46" s="125"/>
      <c r="BP46" s="125"/>
      <c r="BQ46" s="125"/>
      <c r="BR46" s="126"/>
      <c r="BS46" s="49"/>
      <c r="BT46" s="50"/>
      <c r="BU46" s="50"/>
      <c r="BV46" s="50"/>
      <c r="BW46" s="51"/>
      <c r="BZ46" s="52"/>
    </row>
    <row r="47" spans="1:78" ht="33.75" customHeight="1" x14ac:dyDescent="0.25">
      <c r="A47" s="120" t="s">
        <v>145</v>
      </c>
      <c r="B47" s="121"/>
      <c r="C47" s="121"/>
      <c r="D47" s="121"/>
      <c r="E47" s="121"/>
      <c r="F47" s="121"/>
      <c r="G47" s="121"/>
      <c r="H47" s="121"/>
      <c r="I47" s="122"/>
      <c r="J47" s="46"/>
      <c r="K47" s="123" t="s">
        <v>146</v>
      </c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4" t="s">
        <v>4</v>
      </c>
      <c r="BI47" s="125"/>
      <c r="BJ47" s="125"/>
      <c r="BK47" s="125"/>
      <c r="BL47" s="125"/>
      <c r="BM47" s="125"/>
      <c r="BN47" s="125"/>
      <c r="BO47" s="125"/>
      <c r="BP47" s="125"/>
      <c r="BQ47" s="125"/>
      <c r="BR47" s="126"/>
      <c r="BS47" s="49"/>
      <c r="BT47" s="50"/>
      <c r="BU47" s="50"/>
      <c r="BV47" s="50"/>
      <c r="BW47" s="51"/>
      <c r="BZ47" s="52"/>
    </row>
    <row r="48" spans="1:78" ht="51" customHeight="1" x14ac:dyDescent="0.25">
      <c r="A48" s="120" t="s">
        <v>147</v>
      </c>
      <c r="B48" s="121"/>
      <c r="C48" s="121"/>
      <c r="D48" s="121"/>
      <c r="E48" s="121"/>
      <c r="F48" s="121"/>
      <c r="G48" s="121"/>
      <c r="H48" s="121"/>
      <c r="I48" s="122"/>
      <c r="J48" s="46"/>
      <c r="K48" s="123" t="s">
        <v>148</v>
      </c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  <c r="BH48" s="124" t="s">
        <v>4</v>
      </c>
      <c r="BI48" s="125"/>
      <c r="BJ48" s="125"/>
      <c r="BK48" s="125"/>
      <c r="BL48" s="125"/>
      <c r="BM48" s="125"/>
      <c r="BN48" s="125"/>
      <c r="BO48" s="125"/>
      <c r="BP48" s="125"/>
      <c r="BQ48" s="125"/>
      <c r="BR48" s="126"/>
      <c r="BS48" s="49"/>
      <c r="BT48" s="50">
        <v>-713.27</v>
      </c>
      <c r="BU48" s="50"/>
      <c r="BV48" s="50"/>
      <c r="BW48" s="51"/>
      <c r="BZ48" s="52"/>
    </row>
    <row r="49" spans="1:86" ht="40.5" customHeight="1" x14ac:dyDescent="0.25">
      <c r="A49" s="120" t="s">
        <v>149</v>
      </c>
      <c r="B49" s="121"/>
      <c r="C49" s="121"/>
      <c r="D49" s="121"/>
      <c r="E49" s="121"/>
      <c r="F49" s="121"/>
      <c r="G49" s="121"/>
      <c r="H49" s="121"/>
      <c r="I49" s="122"/>
      <c r="J49" s="46"/>
      <c r="K49" s="123" t="s">
        <v>150</v>
      </c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4" t="s">
        <v>4</v>
      </c>
      <c r="BI49" s="125"/>
      <c r="BJ49" s="125"/>
      <c r="BK49" s="125"/>
      <c r="BL49" s="125"/>
      <c r="BM49" s="125"/>
      <c r="BN49" s="125"/>
      <c r="BO49" s="125"/>
      <c r="BP49" s="125"/>
      <c r="BQ49" s="125"/>
      <c r="BR49" s="126"/>
      <c r="BS49" s="49">
        <f>+BS22+BS26+BS24</f>
        <v>0</v>
      </c>
      <c r="BT49" s="50">
        <f>+BT22+BT26+BT24</f>
        <v>0</v>
      </c>
      <c r="BU49" s="50">
        <f>+BU22+BU26+BU24</f>
        <v>0</v>
      </c>
      <c r="BV49" s="50">
        <f>+BV22+BV26+BV24</f>
        <v>0</v>
      </c>
      <c r="BW49" s="51"/>
      <c r="BZ49" s="52" t="e">
        <f>+BU49/BS49-1</f>
        <v>#DIV/0!</v>
      </c>
    </row>
    <row r="50" spans="1:86" x14ac:dyDescent="0.25">
      <c r="A50" s="120" t="s">
        <v>151</v>
      </c>
      <c r="B50" s="121"/>
      <c r="C50" s="121"/>
      <c r="D50" s="121"/>
      <c r="E50" s="121"/>
      <c r="F50" s="121"/>
      <c r="G50" s="121"/>
      <c r="H50" s="121"/>
      <c r="I50" s="122"/>
      <c r="J50" s="46"/>
      <c r="K50" s="123" t="s">
        <v>152</v>
      </c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4" t="s">
        <v>4</v>
      </c>
      <c r="BI50" s="125"/>
      <c r="BJ50" s="125"/>
      <c r="BK50" s="125"/>
      <c r="BL50" s="125"/>
      <c r="BM50" s="125"/>
      <c r="BN50" s="125"/>
      <c r="BO50" s="125"/>
      <c r="BP50" s="125"/>
      <c r="BQ50" s="125"/>
      <c r="BR50" s="126"/>
      <c r="BS50" s="49"/>
      <c r="BT50" s="50"/>
      <c r="BU50" s="50"/>
      <c r="BV50" s="50"/>
      <c r="BW50" s="51"/>
      <c r="BZ50" s="52"/>
    </row>
    <row r="51" spans="1:86" x14ac:dyDescent="0.25">
      <c r="A51" s="120" t="s">
        <v>92</v>
      </c>
      <c r="B51" s="121"/>
      <c r="C51" s="121"/>
      <c r="D51" s="121"/>
      <c r="E51" s="121"/>
      <c r="F51" s="121"/>
      <c r="G51" s="121"/>
      <c r="H51" s="121"/>
      <c r="I51" s="122"/>
      <c r="J51" s="46"/>
      <c r="K51" s="123" t="s">
        <v>153</v>
      </c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123"/>
      <c r="BH51" s="124" t="s">
        <v>154</v>
      </c>
      <c r="BI51" s="125"/>
      <c r="BJ51" s="125"/>
      <c r="BK51" s="125"/>
      <c r="BL51" s="125"/>
      <c r="BM51" s="125"/>
      <c r="BN51" s="125"/>
      <c r="BO51" s="125"/>
      <c r="BP51" s="125"/>
      <c r="BQ51" s="125"/>
      <c r="BR51" s="126"/>
      <c r="BS51" s="49"/>
      <c r="BT51" s="50"/>
      <c r="BU51" s="50"/>
      <c r="BV51" s="50"/>
      <c r="BW51" s="51"/>
      <c r="BZ51" s="52"/>
    </row>
    <row r="52" spans="1:86" x14ac:dyDescent="0.25">
      <c r="A52" s="120" t="s">
        <v>118</v>
      </c>
      <c r="B52" s="121"/>
      <c r="C52" s="121"/>
      <c r="D52" s="121"/>
      <c r="E52" s="121"/>
      <c r="F52" s="121"/>
      <c r="G52" s="121"/>
      <c r="H52" s="121"/>
      <c r="I52" s="122"/>
      <c r="J52" s="46"/>
      <c r="K52" s="123" t="s">
        <v>155</v>
      </c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4" t="s">
        <v>4</v>
      </c>
      <c r="BI52" s="125"/>
      <c r="BJ52" s="125"/>
      <c r="BK52" s="125"/>
      <c r="BL52" s="125"/>
      <c r="BM52" s="125"/>
      <c r="BN52" s="125"/>
      <c r="BO52" s="125"/>
      <c r="BP52" s="125"/>
      <c r="BQ52" s="125"/>
      <c r="BR52" s="126"/>
      <c r="BS52" s="49"/>
      <c r="BT52" s="50"/>
      <c r="BU52" s="50"/>
      <c r="BV52" s="50"/>
      <c r="BW52" s="51"/>
      <c r="BZ52" s="52"/>
    </row>
    <row r="53" spans="1:86" x14ac:dyDescent="0.25">
      <c r="A53" s="120" t="s">
        <v>156</v>
      </c>
      <c r="B53" s="121"/>
      <c r="C53" s="121"/>
      <c r="D53" s="121"/>
      <c r="E53" s="121"/>
      <c r="F53" s="121"/>
      <c r="G53" s="121"/>
      <c r="H53" s="121"/>
      <c r="I53" s="122"/>
      <c r="J53" s="46"/>
      <c r="K53" s="123" t="s">
        <v>157</v>
      </c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4" t="s">
        <v>89</v>
      </c>
      <c r="BI53" s="125"/>
      <c r="BJ53" s="125"/>
      <c r="BK53" s="125"/>
      <c r="BL53" s="125"/>
      <c r="BM53" s="125"/>
      <c r="BN53" s="125"/>
      <c r="BO53" s="125"/>
      <c r="BP53" s="125"/>
      <c r="BQ53" s="125"/>
      <c r="BR53" s="126"/>
      <c r="BS53" s="49"/>
      <c r="BT53" s="50"/>
      <c r="BU53" s="50"/>
      <c r="BV53" s="50" t="s">
        <v>89</v>
      </c>
      <c r="BW53" s="48"/>
    </row>
    <row r="54" spans="1:86" ht="31.5" customHeight="1" x14ac:dyDescent="0.25">
      <c r="A54" s="120" t="s">
        <v>90</v>
      </c>
      <c r="B54" s="121"/>
      <c r="C54" s="121"/>
      <c r="D54" s="121"/>
      <c r="E54" s="121"/>
      <c r="F54" s="121"/>
      <c r="G54" s="121"/>
      <c r="H54" s="121"/>
      <c r="I54" s="122"/>
      <c r="J54" s="46"/>
      <c r="K54" s="123" t="s">
        <v>158</v>
      </c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3"/>
      <c r="BG54" s="123"/>
      <c r="BH54" s="134" t="s">
        <v>159</v>
      </c>
      <c r="BI54" s="135"/>
      <c r="BJ54" s="135"/>
      <c r="BK54" s="135"/>
      <c r="BL54" s="135"/>
      <c r="BM54" s="135"/>
      <c r="BN54" s="135"/>
      <c r="BO54" s="135"/>
      <c r="BP54" s="135"/>
      <c r="BQ54" s="135"/>
      <c r="BR54" s="136"/>
      <c r="BS54" s="76"/>
      <c r="BT54" s="49">
        <v>51</v>
      </c>
      <c r="BU54" s="76"/>
      <c r="BV54" s="49"/>
      <c r="BW54" s="77"/>
    </row>
    <row r="55" spans="1:86" x14ac:dyDescent="0.25">
      <c r="A55" s="120" t="s">
        <v>160</v>
      </c>
      <c r="B55" s="121"/>
      <c r="C55" s="121"/>
      <c r="D55" s="121"/>
      <c r="E55" s="121"/>
      <c r="F55" s="121"/>
      <c r="G55" s="121"/>
      <c r="H55" s="121"/>
      <c r="I55" s="122"/>
      <c r="J55" s="46"/>
      <c r="K55" s="123" t="s">
        <v>161</v>
      </c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  <c r="BE55" s="123"/>
      <c r="BF55" s="123"/>
      <c r="BG55" s="123"/>
      <c r="BH55" s="124" t="s">
        <v>162</v>
      </c>
      <c r="BI55" s="125"/>
      <c r="BJ55" s="125"/>
      <c r="BK55" s="125"/>
      <c r="BL55" s="125"/>
      <c r="BM55" s="125"/>
      <c r="BN55" s="125"/>
      <c r="BO55" s="125"/>
      <c r="BP55" s="125"/>
      <c r="BQ55" s="125"/>
      <c r="BR55" s="126"/>
      <c r="BS55" s="49">
        <f>+BS56+BS57+BS58+BS59</f>
        <v>355.04999999999995</v>
      </c>
      <c r="BT55" s="49"/>
      <c r="BU55" s="49"/>
      <c r="BV55" s="49"/>
      <c r="BW55" s="51"/>
    </row>
    <row r="56" spans="1:86" ht="34.5" customHeight="1" x14ac:dyDescent="0.25">
      <c r="A56" s="120" t="s">
        <v>163</v>
      </c>
      <c r="B56" s="121"/>
      <c r="C56" s="121"/>
      <c r="D56" s="121"/>
      <c r="E56" s="121"/>
      <c r="F56" s="121"/>
      <c r="G56" s="121"/>
      <c r="H56" s="121"/>
      <c r="I56" s="122"/>
      <c r="J56" s="46"/>
      <c r="K56" s="123" t="s">
        <v>164</v>
      </c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  <c r="BE56" s="123"/>
      <c r="BF56" s="123"/>
      <c r="BG56" s="123"/>
      <c r="BH56" s="124" t="s">
        <v>162</v>
      </c>
      <c r="BI56" s="125"/>
      <c r="BJ56" s="125"/>
      <c r="BK56" s="125"/>
      <c r="BL56" s="125"/>
      <c r="BM56" s="125"/>
      <c r="BN56" s="125"/>
      <c r="BO56" s="125"/>
      <c r="BP56" s="125"/>
      <c r="BQ56" s="125"/>
      <c r="BR56" s="126"/>
      <c r="BS56" s="49">
        <v>234.5</v>
      </c>
      <c r="BT56" s="49"/>
      <c r="BU56" s="49"/>
      <c r="BV56" s="49"/>
      <c r="BW56" s="51"/>
    </row>
    <row r="57" spans="1:86" ht="32.25" customHeight="1" x14ac:dyDescent="0.25">
      <c r="A57" s="120" t="s">
        <v>165</v>
      </c>
      <c r="B57" s="121"/>
      <c r="C57" s="121"/>
      <c r="D57" s="121"/>
      <c r="E57" s="121"/>
      <c r="F57" s="121"/>
      <c r="G57" s="121"/>
      <c r="H57" s="121"/>
      <c r="I57" s="122"/>
      <c r="J57" s="46"/>
      <c r="K57" s="123" t="s">
        <v>166</v>
      </c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123"/>
      <c r="BF57" s="123"/>
      <c r="BG57" s="123"/>
      <c r="BH57" s="124" t="s">
        <v>162</v>
      </c>
      <c r="BI57" s="125"/>
      <c r="BJ57" s="125"/>
      <c r="BK57" s="125"/>
      <c r="BL57" s="125"/>
      <c r="BM57" s="125"/>
      <c r="BN57" s="125"/>
      <c r="BO57" s="125"/>
      <c r="BP57" s="125"/>
      <c r="BQ57" s="125"/>
      <c r="BR57" s="126"/>
      <c r="BS57" s="49"/>
      <c r="BT57" s="49"/>
      <c r="BU57" s="49"/>
      <c r="BV57" s="49"/>
      <c r="BW57" s="51"/>
    </row>
    <row r="58" spans="1:86" ht="30.75" customHeight="1" x14ac:dyDescent="0.25">
      <c r="A58" s="120" t="s">
        <v>167</v>
      </c>
      <c r="B58" s="121"/>
      <c r="C58" s="121"/>
      <c r="D58" s="121"/>
      <c r="E58" s="121"/>
      <c r="F58" s="121"/>
      <c r="G58" s="121"/>
      <c r="H58" s="121"/>
      <c r="I58" s="122"/>
      <c r="J58" s="46"/>
      <c r="K58" s="123" t="s">
        <v>168</v>
      </c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4" t="s">
        <v>162</v>
      </c>
      <c r="BI58" s="125"/>
      <c r="BJ58" s="125"/>
      <c r="BK58" s="125"/>
      <c r="BL58" s="125"/>
      <c r="BM58" s="125"/>
      <c r="BN58" s="125"/>
      <c r="BO58" s="125"/>
      <c r="BP58" s="125"/>
      <c r="BQ58" s="125"/>
      <c r="BR58" s="126"/>
      <c r="BS58" s="49">
        <v>17.2</v>
      </c>
      <c r="BT58" s="49"/>
      <c r="BU58" s="49"/>
      <c r="BV58" s="49"/>
      <c r="BW58" s="51"/>
    </row>
    <row r="59" spans="1:86" ht="38.25" customHeight="1" x14ac:dyDescent="0.25">
      <c r="A59" s="120" t="s">
        <v>169</v>
      </c>
      <c r="B59" s="121"/>
      <c r="C59" s="121"/>
      <c r="D59" s="121"/>
      <c r="E59" s="121"/>
      <c r="F59" s="121"/>
      <c r="G59" s="121"/>
      <c r="H59" s="121"/>
      <c r="I59" s="122"/>
      <c r="J59" s="46"/>
      <c r="K59" s="123" t="s">
        <v>170</v>
      </c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4" t="s">
        <v>162</v>
      </c>
      <c r="BI59" s="125"/>
      <c r="BJ59" s="125"/>
      <c r="BK59" s="125"/>
      <c r="BL59" s="125"/>
      <c r="BM59" s="125"/>
      <c r="BN59" s="125"/>
      <c r="BO59" s="125"/>
      <c r="BP59" s="125"/>
      <c r="BQ59" s="125"/>
      <c r="BR59" s="126"/>
      <c r="BS59" s="49">
        <v>103.35</v>
      </c>
      <c r="BT59" s="49"/>
      <c r="BU59" s="49"/>
      <c r="BV59" s="49"/>
      <c r="BW59" s="51"/>
    </row>
    <row r="60" spans="1:86" x14ac:dyDescent="0.25">
      <c r="A60" s="120" t="s">
        <v>171</v>
      </c>
      <c r="B60" s="121"/>
      <c r="C60" s="121"/>
      <c r="D60" s="121"/>
      <c r="E60" s="121"/>
      <c r="F60" s="121"/>
      <c r="G60" s="121"/>
      <c r="H60" s="121"/>
      <c r="I60" s="122"/>
      <c r="J60" s="46"/>
      <c r="K60" s="123" t="s">
        <v>172</v>
      </c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4" t="s">
        <v>173</v>
      </c>
      <c r="BI60" s="125"/>
      <c r="BJ60" s="125"/>
      <c r="BK60" s="125"/>
      <c r="BL60" s="125"/>
      <c r="BM60" s="125"/>
      <c r="BN60" s="125"/>
      <c r="BO60" s="125"/>
      <c r="BP60" s="125"/>
      <c r="BQ60" s="125"/>
      <c r="BR60" s="126"/>
      <c r="BS60" s="49">
        <f>+BS61+BS62</f>
        <v>159.28</v>
      </c>
      <c r="BT60" s="49"/>
      <c r="BU60" s="49">
        <f>+BU61+BU62</f>
        <v>0</v>
      </c>
      <c r="BV60" s="49"/>
      <c r="BW60" s="51"/>
    </row>
    <row r="61" spans="1:86" ht="35.25" customHeight="1" x14ac:dyDescent="0.25">
      <c r="A61" s="120" t="s">
        <v>174</v>
      </c>
      <c r="B61" s="121"/>
      <c r="C61" s="121"/>
      <c r="D61" s="121"/>
      <c r="E61" s="121"/>
      <c r="F61" s="121"/>
      <c r="G61" s="121"/>
      <c r="H61" s="121"/>
      <c r="I61" s="122"/>
      <c r="J61" s="46"/>
      <c r="K61" s="123" t="s">
        <v>175</v>
      </c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4" t="s">
        <v>173</v>
      </c>
      <c r="BI61" s="125"/>
      <c r="BJ61" s="125"/>
      <c r="BK61" s="125"/>
      <c r="BL61" s="125"/>
      <c r="BM61" s="125"/>
      <c r="BN61" s="125"/>
      <c r="BO61" s="125"/>
      <c r="BP61" s="125"/>
      <c r="BQ61" s="125"/>
      <c r="BR61" s="126"/>
      <c r="BS61" s="49">
        <v>153.68</v>
      </c>
      <c r="BT61" s="49"/>
      <c r="BU61" s="49"/>
      <c r="BV61" s="49"/>
      <c r="BW61" s="51"/>
    </row>
    <row r="62" spans="1:86" ht="33" customHeight="1" x14ac:dyDescent="0.25">
      <c r="A62" s="120" t="s">
        <v>176</v>
      </c>
      <c r="B62" s="121"/>
      <c r="C62" s="121"/>
      <c r="D62" s="121"/>
      <c r="E62" s="121"/>
      <c r="F62" s="121"/>
      <c r="G62" s="121"/>
      <c r="H62" s="121"/>
      <c r="I62" s="122"/>
      <c r="J62" s="46"/>
      <c r="K62" s="123" t="s">
        <v>177</v>
      </c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3"/>
      <c r="BG62" s="123"/>
      <c r="BH62" s="124" t="s">
        <v>173</v>
      </c>
      <c r="BI62" s="125"/>
      <c r="BJ62" s="125"/>
      <c r="BK62" s="125"/>
      <c r="BL62" s="125"/>
      <c r="BM62" s="125"/>
      <c r="BN62" s="125"/>
      <c r="BO62" s="125"/>
      <c r="BP62" s="125"/>
      <c r="BQ62" s="125"/>
      <c r="BR62" s="126"/>
      <c r="BS62" s="49">
        <v>5.6</v>
      </c>
      <c r="BT62" s="49"/>
      <c r="BU62" s="49"/>
      <c r="BV62" s="49"/>
      <c r="BW62" s="51"/>
    </row>
    <row r="63" spans="1:86" ht="30" customHeight="1" x14ac:dyDescent="0.25">
      <c r="A63" s="120" t="s">
        <v>178</v>
      </c>
      <c r="B63" s="121"/>
      <c r="C63" s="121"/>
      <c r="D63" s="121"/>
      <c r="E63" s="121"/>
      <c r="F63" s="121"/>
      <c r="G63" s="121"/>
      <c r="H63" s="121"/>
      <c r="I63" s="122"/>
      <c r="J63" s="46"/>
      <c r="K63" s="123" t="s">
        <v>179</v>
      </c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23"/>
      <c r="AI63" s="123"/>
      <c r="AJ63" s="123"/>
      <c r="AK63" s="123"/>
      <c r="AL63" s="123"/>
      <c r="AM63" s="123"/>
      <c r="AN63" s="123"/>
      <c r="AO63" s="123"/>
      <c r="AP63" s="123"/>
      <c r="AQ63" s="123"/>
      <c r="AR63" s="123"/>
      <c r="AS63" s="123"/>
      <c r="AT63" s="123"/>
      <c r="AU63" s="123"/>
      <c r="AV63" s="123"/>
      <c r="AW63" s="123"/>
      <c r="AX63" s="123"/>
      <c r="AY63" s="123"/>
      <c r="AZ63" s="123"/>
      <c r="BA63" s="123"/>
      <c r="BB63" s="123"/>
      <c r="BC63" s="123"/>
      <c r="BD63" s="123"/>
      <c r="BE63" s="123"/>
      <c r="BF63" s="123"/>
      <c r="BG63" s="123"/>
      <c r="BH63" s="124" t="s">
        <v>173</v>
      </c>
      <c r="BI63" s="125"/>
      <c r="BJ63" s="125"/>
      <c r="BK63" s="125"/>
      <c r="BL63" s="125"/>
      <c r="BM63" s="125"/>
      <c r="BN63" s="125"/>
      <c r="BO63" s="125"/>
      <c r="BP63" s="125"/>
      <c r="BQ63" s="125"/>
      <c r="BR63" s="126"/>
      <c r="BS63" s="49">
        <v>1107.0999999999999</v>
      </c>
      <c r="BT63" s="49"/>
      <c r="BU63" s="49">
        <f>+BU64+BU65</f>
        <v>0</v>
      </c>
      <c r="BV63" s="49"/>
      <c r="BW63" s="51"/>
    </row>
    <row r="64" spans="1:86" ht="34.5" customHeight="1" x14ac:dyDescent="0.25">
      <c r="A64" s="120" t="s">
        <v>180</v>
      </c>
      <c r="B64" s="121"/>
      <c r="C64" s="121"/>
      <c r="D64" s="121"/>
      <c r="E64" s="121"/>
      <c r="F64" s="121"/>
      <c r="G64" s="121"/>
      <c r="H64" s="121"/>
      <c r="I64" s="122"/>
      <c r="J64" s="46"/>
      <c r="K64" s="123" t="s">
        <v>181</v>
      </c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3"/>
      <c r="AI64" s="123"/>
      <c r="AJ64" s="123"/>
      <c r="AK64" s="123"/>
      <c r="AL64" s="123"/>
      <c r="AM64" s="123"/>
      <c r="AN64" s="123"/>
      <c r="AO64" s="123"/>
      <c r="AP64" s="123"/>
      <c r="AQ64" s="123"/>
      <c r="AR64" s="123"/>
      <c r="AS64" s="123"/>
      <c r="AT64" s="123"/>
      <c r="AU64" s="123"/>
      <c r="AV64" s="123"/>
      <c r="AW64" s="123"/>
      <c r="AX64" s="123"/>
      <c r="AY64" s="123"/>
      <c r="AZ64" s="123"/>
      <c r="BA64" s="123"/>
      <c r="BB64" s="123"/>
      <c r="BC64" s="123"/>
      <c r="BD64" s="123"/>
      <c r="BE64" s="123"/>
      <c r="BF64" s="123"/>
      <c r="BG64" s="123"/>
      <c r="BH64" s="124" t="s">
        <v>173</v>
      </c>
      <c r="BI64" s="125"/>
      <c r="BJ64" s="125"/>
      <c r="BK64" s="125"/>
      <c r="BL64" s="125"/>
      <c r="BM64" s="125"/>
      <c r="BN64" s="125"/>
      <c r="BO64" s="125"/>
      <c r="BP64" s="125"/>
      <c r="BQ64" s="125"/>
      <c r="BR64" s="126"/>
      <c r="BS64" s="49">
        <v>418.8</v>
      </c>
      <c r="BT64" s="49"/>
      <c r="BU64" s="49"/>
      <c r="BV64" s="49"/>
      <c r="BW64" s="51"/>
      <c r="CH64" s="53"/>
    </row>
    <row r="65" spans="1:86" ht="30.75" customHeight="1" x14ac:dyDescent="0.25">
      <c r="A65" s="120" t="s">
        <v>182</v>
      </c>
      <c r="B65" s="121"/>
      <c r="C65" s="121"/>
      <c r="D65" s="121"/>
      <c r="E65" s="121"/>
      <c r="F65" s="121"/>
      <c r="G65" s="121"/>
      <c r="H65" s="121"/>
      <c r="I65" s="122"/>
      <c r="J65" s="46"/>
      <c r="K65" s="123" t="s">
        <v>183</v>
      </c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3"/>
      <c r="BG65" s="123"/>
      <c r="BH65" s="124" t="s">
        <v>173</v>
      </c>
      <c r="BI65" s="125"/>
      <c r="BJ65" s="125"/>
      <c r="BK65" s="125"/>
      <c r="BL65" s="125"/>
      <c r="BM65" s="125"/>
      <c r="BN65" s="125"/>
      <c r="BO65" s="125"/>
      <c r="BP65" s="125"/>
      <c r="BQ65" s="125"/>
      <c r="BR65" s="126"/>
      <c r="BS65" s="49">
        <v>688.3</v>
      </c>
      <c r="BT65" s="49"/>
      <c r="BU65" s="49"/>
      <c r="BV65" s="49"/>
      <c r="BW65" s="51"/>
    </row>
    <row r="66" spans="1:86" ht="30.75" customHeight="1" x14ac:dyDescent="0.25">
      <c r="A66" s="120" t="s">
        <v>274</v>
      </c>
      <c r="B66" s="121"/>
      <c r="C66" s="121"/>
      <c r="D66" s="121"/>
      <c r="E66" s="121"/>
      <c r="F66" s="121"/>
      <c r="G66" s="121"/>
      <c r="H66" s="121"/>
      <c r="I66" s="122"/>
      <c r="J66" s="80"/>
      <c r="K66" s="123" t="s">
        <v>273</v>
      </c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K66" s="123"/>
      <c r="AL66" s="123"/>
      <c r="AM66" s="123"/>
      <c r="AN66" s="123"/>
      <c r="AO66" s="123"/>
      <c r="AP66" s="123"/>
      <c r="AQ66" s="123"/>
      <c r="AR66" s="123"/>
      <c r="AS66" s="123"/>
      <c r="AT66" s="123"/>
      <c r="AU66" s="123"/>
      <c r="AV66" s="123"/>
      <c r="AW66" s="123"/>
      <c r="AX66" s="123"/>
      <c r="AY66" s="123"/>
      <c r="AZ66" s="123"/>
      <c r="BA66" s="123"/>
      <c r="BB66" s="123"/>
      <c r="BC66" s="123"/>
      <c r="BD66" s="123"/>
      <c r="BE66" s="123"/>
      <c r="BF66" s="123"/>
      <c r="BG66" s="123"/>
      <c r="BH66" s="124" t="s">
        <v>173</v>
      </c>
      <c r="BI66" s="125"/>
      <c r="BJ66" s="125"/>
      <c r="BK66" s="125"/>
      <c r="BL66" s="125"/>
      <c r="BM66" s="125"/>
      <c r="BN66" s="125"/>
      <c r="BO66" s="125"/>
      <c r="BP66" s="125"/>
      <c r="BQ66" s="125"/>
      <c r="BR66" s="126"/>
      <c r="BS66" s="49">
        <v>5.6</v>
      </c>
      <c r="BT66" s="49"/>
      <c r="BU66" s="49"/>
      <c r="BV66" s="49"/>
      <c r="BW66" s="51"/>
    </row>
    <row r="67" spans="1:86" x14ac:dyDescent="0.25">
      <c r="A67" s="120" t="s">
        <v>184</v>
      </c>
      <c r="B67" s="121"/>
      <c r="C67" s="121"/>
      <c r="D67" s="121"/>
      <c r="E67" s="121"/>
      <c r="F67" s="121"/>
      <c r="G67" s="121"/>
      <c r="H67" s="121"/>
      <c r="I67" s="122"/>
      <c r="J67" s="46"/>
      <c r="K67" s="123" t="s">
        <v>185</v>
      </c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123"/>
      <c r="AO67" s="123"/>
      <c r="AP67" s="123"/>
      <c r="AQ67" s="123"/>
      <c r="AR67" s="123"/>
      <c r="AS67" s="123"/>
      <c r="AT67" s="123"/>
      <c r="AU67" s="123"/>
      <c r="AV67" s="123"/>
      <c r="AW67" s="123"/>
      <c r="AX67" s="123"/>
      <c r="AY67" s="123"/>
      <c r="AZ67" s="123"/>
      <c r="BA67" s="123"/>
      <c r="BB67" s="123"/>
      <c r="BC67" s="123"/>
      <c r="BD67" s="123"/>
      <c r="BE67" s="123"/>
      <c r="BF67" s="123"/>
      <c r="BG67" s="123"/>
      <c r="BH67" s="124" t="s">
        <v>186</v>
      </c>
      <c r="BI67" s="125"/>
      <c r="BJ67" s="125"/>
      <c r="BK67" s="125"/>
      <c r="BL67" s="125"/>
      <c r="BM67" s="125"/>
      <c r="BN67" s="125"/>
      <c r="BO67" s="125"/>
      <c r="BP67" s="125"/>
      <c r="BQ67" s="125"/>
      <c r="BR67" s="126"/>
      <c r="BS67" s="49">
        <v>50.183</v>
      </c>
      <c r="BT67" s="49"/>
      <c r="BU67" s="49">
        <f>+BU68+BU69</f>
        <v>0</v>
      </c>
      <c r="BV67" s="49"/>
      <c r="BW67" s="51"/>
      <c r="CH67" s="53"/>
    </row>
    <row r="68" spans="1:86" ht="33" customHeight="1" x14ac:dyDescent="0.25">
      <c r="A68" s="120" t="s">
        <v>187</v>
      </c>
      <c r="B68" s="121"/>
      <c r="C68" s="121"/>
      <c r="D68" s="121"/>
      <c r="E68" s="121"/>
      <c r="F68" s="121"/>
      <c r="G68" s="121"/>
      <c r="H68" s="121"/>
      <c r="I68" s="122"/>
      <c r="J68" s="46"/>
      <c r="K68" s="123" t="s">
        <v>188</v>
      </c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23"/>
      <c r="AJ68" s="123"/>
      <c r="AK68" s="123"/>
      <c r="AL68" s="123"/>
      <c r="AM68" s="123"/>
      <c r="AN68" s="123"/>
      <c r="AO68" s="123"/>
      <c r="AP68" s="123"/>
      <c r="AQ68" s="123"/>
      <c r="AR68" s="123"/>
      <c r="AS68" s="123"/>
      <c r="AT68" s="123"/>
      <c r="AU68" s="123"/>
      <c r="AV68" s="123"/>
      <c r="AW68" s="123"/>
      <c r="AX68" s="123"/>
      <c r="AY68" s="123"/>
      <c r="AZ68" s="123"/>
      <c r="BA68" s="123"/>
      <c r="BB68" s="123"/>
      <c r="BC68" s="123"/>
      <c r="BD68" s="123"/>
      <c r="BE68" s="123"/>
      <c r="BF68" s="123"/>
      <c r="BG68" s="123"/>
      <c r="BH68" s="124" t="s">
        <v>186</v>
      </c>
      <c r="BI68" s="125"/>
      <c r="BJ68" s="125"/>
      <c r="BK68" s="125"/>
      <c r="BL68" s="125"/>
      <c r="BM68" s="125"/>
      <c r="BN68" s="125"/>
      <c r="BO68" s="125"/>
      <c r="BP68" s="125"/>
      <c r="BQ68" s="125"/>
      <c r="BR68" s="126"/>
      <c r="BS68" s="49">
        <v>48.1</v>
      </c>
      <c r="BT68" s="49"/>
      <c r="BU68" s="49"/>
      <c r="BV68" s="49"/>
      <c r="BW68" s="51"/>
    </row>
    <row r="69" spans="1:86" ht="32.25" customHeight="1" x14ac:dyDescent="0.25">
      <c r="A69" s="120" t="s">
        <v>189</v>
      </c>
      <c r="B69" s="121"/>
      <c r="C69" s="121"/>
      <c r="D69" s="121"/>
      <c r="E69" s="121"/>
      <c r="F69" s="121"/>
      <c r="G69" s="121"/>
      <c r="H69" s="121"/>
      <c r="I69" s="122"/>
      <c r="J69" s="46"/>
      <c r="K69" s="123" t="s">
        <v>190</v>
      </c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  <c r="AN69" s="123"/>
      <c r="AO69" s="123"/>
      <c r="AP69" s="123"/>
      <c r="AQ69" s="123"/>
      <c r="AR69" s="123"/>
      <c r="AS69" s="123"/>
      <c r="AT69" s="123"/>
      <c r="AU69" s="123"/>
      <c r="AV69" s="123"/>
      <c r="AW69" s="123"/>
      <c r="AX69" s="123"/>
      <c r="AY69" s="123"/>
      <c r="AZ69" s="123"/>
      <c r="BA69" s="123"/>
      <c r="BB69" s="123"/>
      <c r="BC69" s="123"/>
      <c r="BD69" s="123"/>
      <c r="BE69" s="123"/>
      <c r="BF69" s="123"/>
      <c r="BG69" s="123"/>
      <c r="BH69" s="124" t="s">
        <v>186</v>
      </c>
      <c r="BI69" s="125"/>
      <c r="BJ69" s="125"/>
      <c r="BK69" s="125"/>
      <c r="BL69" s="125"/>
      <c r="BM69" s="125"/>
      <c r="BN69" s="125"/>
      <c r="BO69" s="125"/>
      <c r="BP69" s="125"/>
      <c r="BQ69" s="125"/>
      <c r="BR69" s="126"/>
      <c r="BS69" s="49">
        <v>2.0750000000000002</v>
      </c>
      <c r="BT69" s="49"/>
      <c r="BU69" s="49"/>
      <c r="BV69" s="49"/>
      <c r="BW69" s="51"/>
    </row>
    <row r="70" spans="1:86" x14ac:dyDescent="0.25">
      <c r="A70" s="120" t="s">
        <v>191</v>
      </c>
      <c r="B70" s="121"/>
      <c r="C70" s="121"/>
      <c r="D70" s="121"/>
      <c r="E70" s="121"/>
      <c r="F70" s="121"/>
      <c r="G70" s="121"/>
      <c r="H70" s="121"/>
      <c r="I70" s="122"/>
      <c r="J70" s="46"/>
      <c r="K70" s="123" t="s">
        <v>192</v>
      </c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3"/>
      <c r="AL70" s="123"/>
      <c r="AM70" s="123"/>
      <c r="AN70" s="123"/>
      <c r="AO70" s="123"/>
      <c r="AP70" s="123"/>
      <c r="AQ70" s="123"/>
      <c r="AR70" s="123"/>
      <c r="AS70" s="123"/>
      <c r="AT70" s="123"/>
      <c r="AU70" s="123"/>
      <c r="AV70" s="123"/>
      <c r="AW70" s="123"/>
      <c r="AX70" s="123"/>
      <c r="AY70" s="123"/>
      <c r="AZ70" s="123"/>
      <c r="BA70" s="123"/>
      <c r="BB70" s="123"/>
      <c r="BC70" s="123"/>
      <c r="BD70" s="123"/>
      <c r="BE70" s="123"/>
      <c r="BF70" s="123"/>
      <c r="BG70" s="123"/>
      <c r="BH70" s="124" t="s">
        <v>193</v>
      </c>
      <c r="BI70" s="125"/>
      <c r="BJ70" s="125"/>
      <c r="BK70" s="125"/>
      <c r="BL70" s="125"/>
      <c r="BM70" s="125"/>
      <c r="BN70" s="125"/>
      <c r="BO70" s="125"/>
      <c r="BP70" s="125"/>
      <c r="BQ70" s="125"/>
      <c r="BR70" s="126"/>
      <c r="BS70" s="49">
        <v>100</v>
      </c>
      <c r="BT70" s="49">
        <v>100</v>
      </c>
      <c r="BU70" s="49"/>
      <c r="BV70" s="49"/>
      <c r="BW70" s="51"/>
      <c r="BZ70" s="53"/>
    </row>
    <row r="71" spans="1:86" ht="32.25" customHeight="1" x14ac:dyDescent="0.25">
      <c r="A71" s="120" t="s">
        <v>194</v>
      </c>
      <c r="B71" s="121"/>
      <c r="C71" s="121"/>
      <c r="D71" s="121"/>
      <c r="E71" s="121"/>
      <c r="F71" s="121"/>
      <c r="G71" s="121"/>
      <c r="H71" s="121"/>
      <c r="I71" s="122"/>
      <c r="J71" s="46"/>
      <c r="K71" s="123" t="s">
        <v>195</v>
      </c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23"/>
      <c r="AH71" s="123"/>
      <c r="AI71" s="123"/>
      <c r="AJ71" s="123"/>
      <c r="AK71" s="123"/>
      <c r="AL71" s="123"/>
      <c r="AM71" s="123"/>
      <c r="AN71" s="123"/>
      <c r="AO71" s="123"/>
      <c r="AP71" s="123"/>
      <c r="AQ71" s="123"/>
      <c r="AR71" s="123"/>
      <c r="AS71" s="123"/>
      <c r="AT71" s="123"/>
      <c r="AU71" s="123"/>
      <c r="AV71" s="123"/>
      <c r="AW71" s="123"/>
      <c r="AX71" s="123"/>
      <c r="AY71" s="123"/>
      <c r="AZ71" s="123"/>
      <c r="BA71" s="123"/>
      <c r="BB71" s="123"/>
      <c r="BC71" s="123"/>
      <c r="BD71" s="123"/>
      <c r="BE71" s="123"/>
      <c r="BF71" s="123"/>
      <c r="BG71" s="123"/>
      <c r="BH71" s="124" t="s">
        <v>4</v>
      </c>
      <c r="BI71" s="125"/>
      <c r="BJ71" s="125"/>
      <c r="BK71" s="125"/>
      <c r="BL71" s="125"/>
      <c r="BM71" s="125"/>
      <c r="BN71" s="125"/>
      <c r="BO71" s="125"/>
      <c r="BP71" s="125"/>
      <c r="BQ71" s="125"/>
      <c r="BR71" s="126"/>
      <c r="BS71" s="49">
        <v>0</v>
      </c>
      <c r="BT71" s="50"/>
      <c r="BU71" s="50"/>
      <c r="BV71" s="50"/>
      <c r="BW71" s="51"/>
      <c r="BZ71" s="53"/>
    </row>
    <row r="72" spans="1:86" ht="32.25" customHeight="1" x14ac:dyDescent="0.25">
      <c r="A72" s="120" t="s">
        <v>196</v>
      </c>
      <c r="B72" s="121"/>
      <c r="C72" s="121"/>
      <c r="D72" s="121"/>
      <c r="E72" s="121"/>
      <c r="F72" s="121"/>
      <c r="G72" s="121"/>
      <c r="H72" s="121"/>
      <c r="I72" s="122"/>
      <c r="J72" s="46"/>
      <c r="K72" s="123" t="s">
        <v>197</v>
      </c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23"/>
      <c r="AH72" s="123"/>
      <c r="AI72" s="123"/>
      <c r="AJ72" s="123"/>
      <c r="AK72" s="123"/>
      <c r="AL72" s="123"/>
      <c r="AM72" s="123"/>
      <c r="AN72" s="123"/>
      <c r="AO72" s="123"/>
      <c r="AP72" s="123"/>
      <c r="AQ72" s="123"/>
      <c r="AR72" s="123"/>
      <c r="AS72" s="123"/>
      <c r="AT72" s="123"/>
      <c r="AU72" s="123"/>
      <c r="AV72" s="123"/>
      <c r="AW72" s="123"/>
      <c r="AX72" s="123"/>
      <c r="AY72" s="123"/>
      <c r="AZ72" s="123"/>
      <c r="BA72" s="123"/>
      <c r="BB72" s="123"/>
      <c r="BC72" s="123"/>
      <c r="BD72" s="123"/>
      <c r="BE72" s="123"/>
      <c r="BF72" s="123"/>
      <c r="BG72" s="123"/>
      <c r="BH72" s="124" t="s">
        <v>4</v>
      </c>
      <c r="BI72" s="125"/>
      <c r="BJ72" s="125"/>
      <c r="BK72" s="125"/>
      <c r="BL72" s="125"/>
      <c r="BM72" s="125"/>
      <c r="BN72" s="125"/>
      <c r="BO72" s="125"/>
      <c r="BP72" s="125"/>
      <c r="BQ72" s="125"/>
      <c r="BR72" s="126"/>
      <c r="BS72" s="49">
        <v>0</v>
      </c>
      <c r="BT72" s="50"/>
      <c r="BU72" s="50"/>
      <c r="BV72" s="50"/>
      <c r="BW72" s="51"/>
    </row>
    <row r="73" spans="1:86" x14ac:dyDescent="0.25">
      <c r="A73" s="120" t="s">
        <v>198</v>
      </c>
      <c r="B73" s="121"/>
      <c r="C73" s="121"/>
      <c r="D73" s="121"/>
      <c r="E73" s="121"/>
      <c r="F73" s="121"/>
      <c r="G73" s="121"/>
      <c r="H73" s="121"/>
      <c r="I73" s="122"/>
      <c r="J73" s="46"/>
      <c r="K73" s="123" t="s">
        <v>199</v>
      </c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23"/>
      <c r="AI73" s="123"/>
      <c r="AJ73" s="123"/>
      <c r="AK73" s="123"/>
      <c r="AL73" s="123"/>
      <c r="AM73" s="123"/>
      <c r="AN73" s="123"/>
      <c r="AO73" s="123"/>
      <c r="AP73" s="123"/>
      <c r="AQ73" s="123"/>
      <c r="AR73" s="123"/>
      <c r="AS73" s="123"/>
      <c r="AT73" s="123"/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  <c r="BE73" s="123"/>
      <c r="BF73" s="123"/>
      <c r="BG73" s="123"/>
      <c r="BH73" s="124" t="s">
        <v>193</v>
      </c>
      <c r="BI73" s="125"/>
      <c r="BJ73" s="125"/>
      <c r="BK73" s="125"/>
      <c r="BL73" s="125"/>
      <c r="BM73" s="125"/>
      <c r="BN73" s="125"/>
      <c r="BO73" s="125"/>
      <c r="BP73" s="125"/>
      <c r="BQ73" s="125"/>
      <c r="BR73" s="126"/>
      <c r="BS73" s="47" t="s">
        <v>81</v>
      </c>
      <c r="BT73" s="75">
        <f>+'4)'!B5*100</f>
        <v>4.1665419497740128</v>
      </c>
      <c r="BU73" s="46" t="s">
        <v>89</v>
      </c>
      <c r="BV73" s="46" t="s">
        <v>89</v>
      </c>
      <c r="BW73" s="48" t="s">
        <v>89</v>
      </c>
    </row>
    <row r="75" spans="1:86" x14ac:dyDescent="0.25">
      <c r="G75" s="40" t="s">
        <v>14</v>
      </c>
      <c r="BS75" s="54"/>
      <c r="BT75" s="53"/>
    </row>
    <row r="76" spans="1:86" ht="79.5" customHeight="1" x14ac:dyDescent="0.25">
      <c r="A76" s="137" t="s">
        <v>233</v>
      </c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8"/>
      <c r="AC76" s="138"/>
      <c r="AD76" s="138"/>
      <c r="AE76" s="138"/>
      <c r="AF76" s="138"/>
      <c r="AG76" s="138"/>
      <c r="AH76" s="138"/>
      <c r="AI76" s="138"/>
      <c r="AJ76" s="138"/>
      <c r="AK76" s="138"/>
      <c r="AL76" s="138"/>
      <c r="AM76" s="138"/>
      <c r="AN76" s="138"/>
      <c r="AO76" s="138"/>
      <c r="AP76" s="138"/>
      <c r="AQ76" s="138"/>
      <c r="AR76" s="138"/>
      <c r="AS76" s="138"/>
      <c r="AT76" s="138"/>
      <c r="AU76" s="138"/>
      <c r="AV76" s="138"/>
      <c r="AW76" s="138"/>
      <c r="AX76" s="138"/>
      <c r="AY76" s="138"/>
      <c r="AZ76" s="138"/>
      <c r="BA76" s="138"/>
      <c r="BB76" s="138"/>
      <c r="BC76" s="138"/>
      <c r="BD76" s="138"/>
      <c r="BE76" s="138"/>
      <c r="BF76" s="138"/>
      <c r="BG76" s="138"/>
      <c r="BH76" s="138"/>
      <c r="BI76" s="138"/>
      <c r="BJ76" s="138"/>
      <c r="BK76" s="138"/>
      <c r="BL76" s="138"/>
      <c r="BM76" s="138"/>
      <c r="BN76" s="138"/>
      <c r="BO76" s="138"/>
      <c r="BP76" s="138"/>
      <c r="BQ76" s="138"/>
      <c r="BR76" s="138"/>
      <c r="BS76" s="138"/>
      <c r="BT76" s="138"/>
      <c r="BU76" s="138"/>
      <c r="BV76" s="138"/>
      <c r="BW76" s="138"/>
    </row>
    <row r="77" spans="1:86" ht="27.75" customHeight="1" x14ac:dyDescent="0.25">
      <c r="A77" s="137" t="s">
        <v>234</v>
      </c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8"/>
      <c r="Z77" s="138"/>
      <c r="AA77" s="138"/>
      <c r="AB77" s="138"/>
      <c r="AC77" s="138"/>
      <c r="AD77" s="138"/>
      <c r="AE77" s="138"/>
      <c r="AF77" s="138"/>
      <c r="AG77" s="138"/>
      <c r="AH77" s="138"/>
      <c r="AI77" s="138"/>
      <c r="AJ77" s="138"/>
      <c r="AK77" s="138"/>
      <c r="AL77" s="138"/>
      <c r="AM77" s="138"/>
      <c r="AN77" s="138"/>
      <c r="AO77" s="138"/>
      <c r="AP77" s="138"/>
      <c r="AQ77" s="138"/>
      <c r="AR77" s="138"/>
      <c r="AS77" s="138"/>
      <c r="AT77" s="138"/>
      <c r="AU77" s="138"/>
      <c r="AV77" s="138"/>
      <c r="AW77" s="138"/>
      <c r="AX77" s="138"/>
      <c r="AY77" s="138"/>
      <c r="AZ77" s="138"/>
      <c r="BA77" s="138"/>
      <c r="BB77" s="138"/>
      <c r="BC77" s="138"/>
      <c r="BD77" s="138"/>
      <c r="BE77" s="138"/>
      <c r="BF77" s="138"/>
      <c r="BG77" s="138"/>
      <c r="BH77" s="138"/>
      <c r="BI77" s="138"/>
      <c r="BJ77" s="138"/>
      <c r="BK77" s="138"/>
      <c r="BL77" s="138"/>
      <c r="BM77" s="138"/>
      <c r="BN77" s="138"/>
      <c r="BO77" s="138"/>
      <c r="BP77" s="138"/>
      <c r="BQ77" s="138"/>
      <c r="BR77" s="138"/>
      <c r="BS77" s="138"/>
      <c r="BT77" s="138"/>
      <c r="BU77" s="138"/>
      <c r="BV77" s="138"/>
      <c r="BW77" s="138"/>
    </row>
    <row r="78" spans="1:86" ht="31.5" customHeight="1" x14ac:dyDescent="0.25">
      <c r="A78" s="137" t="s">
        <v>235</v>
      </c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8"/>
      <c r="AC78" s="138"/>
      <c r="AD78" s="138"/>
      <c r="AE78" s="138"/>
      <c r="AF78" s="138"/>
      <c r="AG78" s="138"/>
      <c r="AH78" s="138"/>
      <c r="AI78" s="138"/>
      <c r="AJ78" s="138"/>
      <c r="AK78" s="138"/>
      <c r="AL78" s="138"/>
      <c r="AM78" s="138"/>
      <c r="AN78" s="138"/>
      <c r="AO78" s="138"/>
      <c r="AP78" s="138"/>
      <c r="AQ78" s="138"/>
      <c r="AR78" s="138"/>
      <c r="AS78" s="138"/>
      <c r="AT78" s="138"/>
      <c r="AU78" s="138"/>
      <c r="AV78" s="138"/>
      <c r="AW78" s="138"/>
      <c r="AX78" s="138"/>
      <c r="AY78" s="138"/>
      <c r="AZ78" s="138"/>
      <c r="BA78" s="138"/>
      <c r="BB78" s="138"/>
      <c r="BC78" s="138"/>
      <c r="BD78" s="138"/>
      <c r="BE78" s="138"/>
      <c r="BF78" s="138"/>
      <c r="BG78" s="138"/>
      <c r="BH78" s="138"/>
      <c r="BI78" s="138"/>
      <c r="BJ78" s="138"/>
      <c r="BK78" s="138"/>
      <c r="BL78" s="138"/>
      <c r="BM78" s="138"/>
      <c r="BN78" s="138"/>
      <c r="BO78" s="138"/>
      <c r="BP78" s="138"/>
      <c r="BQ78" s="138"/>
      <c r="BR78" s="138"/>
      <c r="BS78" s="138"/>
      <c r="BT78" s="138"/>
      <c r="BU78" s="138"/>
      <c r="BV78" s="138"/>
      <c r="BW78" s="138"/>
    </row>
    <row r="79" spans="1:86" ht="28.5" customHeight="1" x14ac:dyDescent="0.25">
      <c r="A79" s="137" t="s">
        <v>236</v>
      </c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138"/>
      <c r="AB79" s="138"/>
      <c r="AC79" s="138"/>
      <c r="AD79" s="138"/>
      <c r="AE79" s="138"/>
      <c r="AF79" s="138"/>
      <c r="AG79" s="138"/>
      <c r="AH79" s="138"/>
      <c r="AI79" s="138"/>
      <c r="AJ79" s="138"/>
      <c r="AK79" s="138"/>
      <c r="AL79" s="138"/>
      <c r="AM79" s="138"/>
      <c r="AN79" s="138"/>
      <c r="AO79" s="138"/>
      <c r="AP79" s="138"/>
      <c r="AQ79" s="138"/>
      <c r="AR79" s="138"/>
      <c r="AS79" s="138"/>
      <c r="AT79" s="138"/>
      <c r="AU79" s="138"/>
      <c r="AV79" s="138"/>
      <c r="AW79" s="138"/>
      <c r="AX79" s="138"/>
      <c r="AY79" s="138"/>
      <c r="AZ79" s="138"/>
      <c r="BA79" s="138"/>
      <c r="BB79" s="138"/>
      <c r="BC79" s="138"/>
      <c r="BD79" s="138"/>
      <c r="BE79" s="138"/>
      <c r="BF79" s="138"/>
      <c r="BG79" s="138"/>
      <c r="BH79" s="138"/>
      <c r="BI79" s="138"/>
      <c r="BJ79" s="138"/>
      <c r="BK79" s="138"/>
      <c r="BL79" s="138"/>
      <c r="BM79" s="138"/>
      <c r="BN79" s="138"/>
      <c r="BO79" s="138"/>
      <c r="BP79" s="138"/>
      <c r="BQ79" s="138"/>
      <c r="BR79" s="138"/>
      <c r="BS79" s="138"/>
      <c r="BT79" s="138"/>
      <c r="BU79" s="138"/>
      <c r="BV79" s="138"/>
      <c r="BW79" s="138"/>
    </row>
    <row r="80" spans="1:86" ht="33" customHeight="1" x14ac:dyDescent="0.25">
      <c r="A80" s="137" t="s">
        <v>237</v>
      </c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8"/>
      <c r="AC80" s="138"/>
      <c r="AD80" s="138"/>
      <c r="AE80" s="138"/>
      <c r="AF80" s="138"/>
      <c r="AG80" s="138"/>
      <c r="AH80" s="138"/>
      <c r="AI80" s="138"/>
      <c r="AJ80" s="138"/>
      <c r="AK80" s="138"/>
      <c r="AL80" s="138"/>
      <c r="AM80" s="138"/>
      <c r="AN80" s="138"/>
      <c r="AO80" s="138"/>
      <c r="AP80" s="138"/>
      <c r="AQ80" s="138"/>
      <c r="AR80" s="138"/>
      <c r="AS80" s="138"/>
      <c r="AT80" s="138"/>
      <c r="AU80" s="138"/>
      <c r="AV80" s="138"/>
      <c r="AW80" s="138"/>
      <c r="AX80" s="138"/>
      <c r="AY80" s="138"/>
      <c r="AZ80" s="138"/>
      <c r="BA80" s="138"/>
      <c r="BB80" s="138"/>
      <c r="BC80" s="138"/>
      <c r="BD80" s="138"/>
      <c r="BE80" s="138"/>
      <c r="BF80" s="138"/>
      <c r="BG80" s="138"/>
      <c r="BH80" s="138"/>
      <c r="BI80" s="138"/>
      <c r="BJ80" s="138"/>
      <c r="BK80" s="138"/>
      <c r="BL80" s="138"/>
      <c r="BM80" s="138"/>
      <c r="BN80" s="138"/>
      <c r="BO80" s="138"/>
      <c r="BP80" s="138"/>
      <c r="BQ80" s="138"/>
      <c r="BR80" s="138"/>
      <c r="BS80" s="138"/>
      <c r="BT80" s="138"/>
      <c r="BU80" s="138"/>
      <c r="BV80" s="138"/>
      <c r="BW80" s="138"/>
    </row>
    <row r="81" spans="1:131" ht="33" customHeight="1" x14ac:dyDescent="0.25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</row>
    <row r="82" spans="1:131" x14ac:dyDescent="0.25">
      <c r="A82" s="70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3" t="s">
        <v>241</v>
      </c>
    </row>
    <row r="83" spans="1:131" x14ac:dyDescent="0.25">
      <c r="A83" s="70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3" t="s">
        <v>70</v>
      </c>
    </row>
    <row r="84" spans="1:131" x14ac:dyDescent="0.25">
      <c r="BW84" s="73" t="s">
        <v>71</v>
      </c>
    </row>
    <row r="86" spans="1:131" ht="15" customHeight="1" x14ac:dyDescent="0.25">
      <c r="A86" s="113" t="s">
        <v>242</v>
      </c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  <c r="AM86" s="113"/>
      <c r="AN86" s="113"/>
      <c r="AO86" s="113"/>
      <c r="AP86" s="113"/>
      <c r="AQ86" s="113"/>
      <c r="AR86" s="113"/>
      <c r="AS86" s="113"/>
      <c r="AT86" s="113"/>
      <c r="AU86" s="113"/>
      <c r="AV86" s="113"/>
      <c r="AW86" s="113"/>
      <c r="AX86" s="113"/>
      <c r="AY86" s="113"/>
      <c r="AZ86" s="113"/>
      <c r="BA86" s="113"/>
      <c r="BB86" s="113"/>
      <c r="BC86" s="113"/>
      <c r="BD86" s="113"/>
      <c r="BE86" s="113"/>
      <c r="BF86" s="113"/>
      <c r="BG86" s="113"/>
      <c r="BH86" s="113"/>
      <c r="BI86" s="113"/>
      <c r="BJ86" s="113"/>
      <c r="BK86" s="113"/>
      <c r="BL86" s="113"/>
      <c r="BM86" s="113"/>
      <c r="BN86" s="113"/>
      <c r="BO86" s="113"/>
      <c r="BP86" s="113"/>
      <c r="BQ86" s="113"/>
      <c r="BR86" s="113"/>
      <c r="BS86" s="113"/>
      <c r="BT86" s="113"/>
      <c r="BU86" s="113"/>
    </row>
    <row r="87" spans="1:131" ht="15" customHeight="1" x14ac:dyDescent="0.25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S87" s="40"/>
    </row>
    <row r="88" spans="1:131" ht="30" customHeight="1" x14ac:dyDescent="0.25">
      <c r="A88" s="103" t="s">
        <v>243</v>
      </c>
      <c r="B88" s="100"/>
      <c r="C88" s="100"/>
      <c r="D88" s="100"/>
      <c r="E88" s="100"/>
      <c r="F88" s="100"/>
      <c r="G88" s="100"/>
      <c r="H88" s="100" t="s">
        <v>244</v>
      </c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  <c r="AJ88" s="100"/>
      <c r="AK88" s="100"/>
      <c r="AL88" s="100"/>
      <c r="AM88" s="100"/>
      <c r="AN88" s="100"/>
      <c r="AO88" s="100"/>
      <c r="AP88" s="100"/>
      <c r="AQ88" s="100"/>
      <c r="AR88" s="100"/>
      <c r="AS88" s="100"/>
      <c r="AT88" s="100"/>
      <c r="AU88" s="100"/>
      <c r="AV88" s="100"/>
      <c r="AW88" s="100"/>
      <c r="AX88" s="100"/>
      <c r="AY88" s="100"/>
      <c r="AZ88" s="100"/>
      <c r="BA88" s="100"/>
      <c r="BB88" s="100"/>
      <c r="BC88" s="100"/>
      <c r="BD88" s="100"/>
      <c r="BE88" s="105" t="s">
        <v>245</v>
      </c>
      <c r="BF88" s="106"/>
      <c r="BG88" s="106"/>
      <c r="BH88" s="106"/>
      <c r="BI88" s="106"/>
      <c r="BJ88" s="106"/>
      <c r="BK88" s="106"/>
      <c r="BL88" s="106"/>
      <c r="BM88" s="106"/>
      <c r="BN88" s="106"/>
      <c r="BO88" s="106"/>
      <c r="BP88" s="106"/>
      <c r="BQ88" s="106"/>
      <c r="BR88" s="107"/>
      <c r="BS88" s="100" t="str">
        <f>+BS15</f>
        <v>2023 г.</v>
      </c>
      <c r="BT88" s="100"/>
      <c r="BU88" s="103" t="s">
        <v>246</v>
      </c>
      <c r="BV88" s="103"/>
      <c r="BW88" s="103"/>
      <c r="DX88" s="72"/>
      <c r="DY88" s="72"/>
      <c r="EA88" s="72"/>
    </row>
    <row r="89" spans="1:131" ht="15" customHeight="1" x14ac:dyDescent="0.25">
      <c r="A89" s="100">
        <v>1</v>
      </c>
      <c r="B89" s="100"/>
      <c r="C89" s="100"/>
      <c r="D89" s="100"/>
      <c r="E89" s="100"/>
      <c r="F89" s="100"/>
      <c r="G89" s="100"/>
      <c r="H89" s="100">
        <v>2</v>
      </c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  <c r="AJ89" s="100"/>
      <c r="AK89" s="100"/>
      <c r="AL89" s="100"/>
      <c r="AM89" s="100"/>
      <c r="AN89" s="100"/>
      <c r="AO89" s="100"/>
      <c r="AP89" s="100"/>
      <c r="AQ89" s="100"/>
      <c r="AR89" s="100"/>
      <c r="AS89" s="100"/>
      <c r="AT89" s="100"/>
      <c r="AU89" s="100"/>
      <c r="AV89" s="100"/>
      <c r="AW89" s="100"/>
      <c r="AX89" s="100"/>
      <c r="AY89" s="100"/>
      <c r="AZ89" s="100"/>
      <c r="BA89" s="100"/>
      <c r="BB89" s="100"/>
      <c r="BC89" s="100"/>
      <c r="BD89" s="100"/>
      <c r="BE89" s="105">
        <v>3</v>
      </c>
      <c r="BF89" s="106"/>
      <c r="BG89" s="106"/>
      <c r="BH89" s="106"/>
      <c r="BI89" s="106"/>
      <c r="BJ89" s="106"/>
      <c r="BK89" s="106"/>
      <c r="BL89" s="106"/>
      <c r="BM89" s="106"/>
      <c r="BN89" s="106"/>
      <c r="BO89" s="106"/>
      <c r="BP89" s="106"/>
      <c r="BQ89" s="106"/>
      <c r="BR89" s="107"/>
      <c r="BS89" s="96">
        <v>4</v>
      </c>
      <c r="BT89" s="97"/>
      <c r="BU89" s="100">
        <v>5</v>
      </c>
      <c r="BV89" s="100"/>
      <c r="BW89" s="100"/>
    </row>
    <row r="90" spans="1:131" ht="20.100000000000001" customHeight="1" x14ac:dyDescent="0.25">
      <c r="A90" s="104">
        <v>1</v>
      </c>
      <c r="B90" s="104"/>
      <c r="C90" s="104"/>
      <c r="D90" s="104"/>
      <c r="E90" s="104"/>
      <c r="F90" s="104"/>
      <c r="G90" s="104"/>
      <c r="H90" s="74"/>
      <c r="I90" s="101" t="s">
        <v>247</v>
      </c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101"/>
      <c r="AE90" s="101"/>
      <c r="AF90" s="101"/>
      <c r="AG90" s="101"/>
      <c r="AH90" s="101"/>
      <c r="AI90" s="101"/>
      <c r="AJ90" s="101"/>
      <c r="AK90" s="101"/>
      <c r="AL90" s="101"/>
      <c r="AM90" s="101"/>
      <c r="AN90" s="101"/>
      <c r="AO90" s="101"/>
      <c r="AP90" s="101"/>
      <c r="AQ90" s="101"/>
      <c r="AR90" s="101"/>
      <c r="AS90" s="101"/>
      <c r="AT90" s="101"/>
      <c r="AU90" s="101"/>
      <c r="AV90" s="101"/>
      <c r="AW90" s="101"/>
      <c r="AX90" s="101"/>
      <c r="AY90" s="101"/>
      <c r="AZ90" s="101"/>
      <c r="BA90" s="101"/>
      <c r="BB90" s="101"/>
      <c r="BC90" s="101"/>
      <c r="BD90" s="102"/>
      <c r="BE90" s="108" t="s">
        <v>4</v>
      </c>
      <c r="BF90" s="109"/>
      <c r="BG90" s="109"/>
      <c r="BH90" s="109"/>
      <c r="BI90" s="109"/>
      <c r="BJ90" s="109"/>
      <c r="BK90" s="109"/>
      <c r="BL90" s="109"/>
      <c r="BM90" s="109"/>
      <c r="BN90" s="109"/>
      <c r="BO90" s="109"/>
      <c r="BP90" s="109"/>
      <c r="BQ90" s="109"/>
      <c r="BR90" s="110"/>
      <c r="BS90" s="98">
        <v>182388.67800000001</v>
      </c>
      <c r="BT90" s="99"/>
      <c r="BU90" s="95"/>
      <c r="BV90" s="95"/>
      <c r="BW90" s="95"/>
    </row>
    <row r="91" spans="1:131" ht="20.100000000000001" customHeight="1" x14ac:dyDescent="0.25">
      <c r="A91" s="104">
        <v>2</v>
      </c>
      <c r="B91" s="104"/>
      <c r="C91" s="104"/>
      <c r="D91" s="104"/>
      <c r="E91" s="104"/>
      <c r="F91" s="104"/>
      <c r="G91" s="104"/>
      <c r="H91" s="69"/>
      <c r="I91" s="101" t="s">
        <v>248</v>
      </c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  <c r="AA91" s="101"/>
      <c r="AB91" s="101"/>
      <c r="AC91" s="101"/>
      <c r="AD91" s="101"/>
      <c r="AE91" s="101"/>
      <c r="AF91" s="101"/>
      <c r="AG91" s="101"/>
      <c r="AH91" s="101"/>
      <c r="AI91" s="101"/>
      <c r="AJ91" s="101"/>
      <c r="AK91" s="101"/>
      <c r="AL91" s="101"/>
      <c r="AM91" s="101"/>
      <c r="AN91" s="101"/>
      <c r="AO91" s="101"/>
      <c r="AP91" s="101"/>
      <c r="AQ91" s="101"/>
      <c r="AR91" s="101"/>
      <c r="AS91" s="101"/>
      <c r="AT91" s="101"/>
      <c r="AU91" s="101"/>
      <c r="AV91" s="101"/>
      <c r="AW91" s="101"/>
      <c r="AX91" s="101"/>
      <c r="AY91" s="101"/>
      <c r="AZ91" s="101"/>
      <c r="BA91" s="101"/>
      <c r="BB91" s="101"/>
      <c r="BC91" s="101"/>
      <c r="BD91" s="102"/>
      <c r="BE91" s="108" t="s">
        <v>4</v>
      </c>
      <c r="BF91" s="109"/>
      <c r="BG91" s="109"/>
      <c r="BH91" s="109"/>
      <c r="BI91" s="109"/>
      <c r="BJ91" s="109"/>
      <c r="BK91" s="109"/>
      <c r="BL91" s="109"/>
      <c r="BM91" s="109"/>
      <c r="BN91" s="109"/>
      <c r="BO91" s="109"/>
      <c r="BP91" s="109"/>
      <c r="BQ91" s="109"/>
      <c r="BR91" s="110"/>
      <c r="BS91" s="98">
        <f>+BS92-BS93</f>
        <v>0</v>
      </c>
      <c r="BT91" s="99"/>
      <c r="BU91" s="95"/>
      <c r="BV91" s="95"/>
      <c r="BW91" s="95"/>
      <c r="DL91" s="72"/>
    </row>
    <row r="92" spans="1:131" ht="20.100000000000001" customHeight="1" x14ac:dyDescent="0.25">
      <c r="A92" s="104" t="s">
        <v>249</v>
      </c>
      <c r="B92" s="104"/>
      <c r="C92" s="104"/>
      <c r="D92" s="104"/>
      <c r="E92" s="104"/>
      <c r="F92" s="104"/>
      <c r="G92" s="104"/>
      <c r="H92" s="69"/>
      <c r="I92" s="101" t="s">
        <v>250</v>
      </c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101"/>
      <c r="AO92" s="101"/>
      <c r="AP92" s="101"/>
      <c r="AQ92" s="101"/>
      <c r="AR92" s="101"/>
      <c r="AS92" s="101"/>
      <c r="AT92" s="101"/>
      <c r="AU92" s="101"/>
      <c r="AV92" s="101"/>
      <c r="AW92" s="101"/>
      <c r="AX92" s="101"/>
      <c r="AY92" s="101"/>
      <c r="AZ92" s="101"/>
      <c r="BA92" s="101"/>
      <c r="BB92" s="101"/>
      <c r="BC92" s="101"/>
      <c r="BD92" s="102"/>
      <c r="BE92" s="108" t="s">
        <v>4</v>
      </c>
      <c r="BF92" s="109"/>
      <c r="BG92" s="109"/>
      <c r="BH92" s="109"/>
      <c r="BI92" s="109"/>
      <c r="BJ92" s="109"/>
      <c r="BK92" s="109"/>
      <c r="BL92" s="109"/>
      <c r="BM92" s="109"/>
      <c r="BN92" s="109"/>
      <c r="BO92" s="109"/>
      <c r="BP92" s="109"/>
      <c r="BQ92" s="109"/>
      <c r="BR92" s="110"/>
      <c r="BS92" s="98">
        <v>0</v>
      </c>
      <c r="BT92" s="99"/>
      <c r="BU92" s="95"/>
      <c r="BV92" s="95"/>
      <c r="BW92" s="95"/>
    </row>
    <row r="93" spans="1:131" ht="20.100000000000001" customHeight="1" x14ac:dyDescent="0.25">
      <c r="A93" s="104" t="s">
        <v>251</v>
      </c>
      <c r="B93" s="104"/>
      <c r="C93" s="104"/>
      <c r="D93" s="104"/>
      <c r="E93" s="104"/>
      <c r="F93" s="104"/>
      <c r="G93" s="104"/>
      <c r="H93" s="69"/>
      <c r="I93" s="101" t="s">
        <v>252</v>
      </c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  <c r="AA93" s="101"/>
      <c r="AB93" s="101"/>
      <c r="AC93" s="101"/>
      <c r="AD93" s="101"/>
      <c r="AE93" s="101"/>
      <c r="AF93" s="101"/>
      <c r="AG93" s="101"/>
      <c r="AH93" s="101"/>
      <c r="AI93" s="101"/>
      <c r="AJ93" s="101"/>
      <c r="AK93" s="101"/>
      <c r="AL93" s="101"/>
      <c r="AM93" s="101"/>
      <c r="AN93" s="101"/>
      <c r="AO93" s="101"/>
      <c r="AP93" s="101"/>
      <c r="AQ93" s="101"/>
      <c r="AR93" s="101"/>
      <c r="AS93" s="101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2"/>
      <c r="BE93" s="108" t="s">
        <v>4</v>
      </c>
      <c r="BF93" s="109"/>
      <c r="BG93" s="109"/>
      <c r="BH93" s="109"/>
      <c r="BI93" s="109"/>
      <c r="BJ93" s="109"/>
      <c r="BK93" s="109"/>
      <c r="BL93" s="109"/>
      <c r="BM93" s="109"/>
      <c r="BN93" s="109"/>
      <c r="BO93" s="109"/>
      <c r="BP93" s="109"/>
      <c r="BQ93" s="109"/>
      <c r="BR93" s="110"/>
      <c r="BS93" s="98">
        <v>0</v>
      </c>
      <c r="BT93" s="99"/>
      <c r="BU93" s="95"/>
      <c r="BV93" s="95"/>
      <c r="BW93" s="95"/>
    </row>
    <row r="94" spans="1:131" ht="20.100000000000001" customHeight="1" x14ac:dyDescent="0.25">
      <c r="A94" s="104">
        <v>4</v>
      </c>
      <c r="B94" s="104"/>
      <c r="C94" s="104"/>
      <c r="D94" s="104"/>
      <c r="E94" s="104"/>
      <c r="F94" s="104"/>
      <c r="G94" s="104"/>
      <c r="H94" s="69"/>
      <c r="I94" s="101" t="s">
        <v>253</v>
      </c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1"/>
      <c r="AP94" s="101"/>
      <c r="AQ94" s="101"/>
      <c r="AR94" s="101"/>
      <c r="AS94" s="101"/>
      <c r="AT94" s="101"/>
      <c r="AU94" s="101"/>
      <c r="AV94" s="101"/>
      <c r="AW94" s="101"/>
      <c r="AX94" s="101"/>
      <c r="AY94" s="101"/>
      <c r="AZ94" s="101"/>
      <c r="BA94" s="101"/>
      <c r="BB94" s="101"/>
      <c r="BC94" s="101"/>
      <c r="BD94" s="102"/>
      <c r="BE94" s="108" t="s">
        <v>4</v>
      </c>
      <c r="BF94" s="109"/>
      <c r="BG94" s="109"/>
      <c r="BH94" s="109"/>
      <c r="BI94" s="109"/>
      <c r="BJ94" s="109"/>
      <c r="BK94" s="109"/>
      <c r="BL94" s="109"/>
      <c r="BM94" s="109"/>
      <c r="BN94" s="109"/>
      <c r="BO94" s="109"/>
      <c r="BP94" s="109"/>
      <c r="BQ94" s="109"/>
      <c r="BR94" s="110"/>
      <c r="BS94" s="98">
        <f>BS90</f>
        <v>182388.67800000001</v>
      </c>
      <c r="BT94" s="99"/>
      <c r="BU94" s="95"/>
      <c r="BV94" s="95"/>
      <c r="BW94" s="95"/>
    </row>
    <row r="95" spans="1:131" ht="20.100000000000001" customHeight="1" x14ac:dyDescent="0.25">
      <c r="A95" s="104">
        <v>7</v>
      </c>
      <c r="B95" s="104"/>
      <c r="C95" s="104"/>
      <c r="D95" s="104"/>
      <c r="E95" s="104"/>
      <c r="F95" s="104"/>
      <c r="G95" s="104"/>
      <c r="H95" s="69"/>
      <c r="I95" s="111" t="s">
        <v>254</v>
      </c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2"/>
      <c r="BE95" s="108" t="s">
        <v>4</v>
      </c>
      <c r="BF95" s="109"/>
      <c r="BG95" s="109"/>
      <c r="BH95" s="109"/>
      <c r="BI95" s="109"/>
      <c r="BJ95" s="109"/>
      <c r="BK95" s="109"/>
      <c r="BL95" s="109"/>
      <c r="BM95" s="109"/>
      <c r="BN95" s="109"/>
      <c r="BO95" s="109"/>
      <c r="BP95" s="109"/>
      <c r="BQ95" s="109"/>
      <c r="BR95" s="110"/>
      <c r="BS95" s="98">
        <f>BS40</f>
        <v>409.69</v>
      </c>
      <c r="BT95" s="99"/>
      <c r="BU95" s="95"/>
      <c r="BV95" s="95"/>
      <c r="BW95" s="95"/>
    </row>
  </sheetData>
  <mergeCells count="232">
    <mergeCell ref="A76:BW76"/>
    <mergeCell ref="A77:BW77"/>
    <mergeCell ref="A78:BW78"/>
    <mergeCell ref="A79:BW79"/>
    <mergeCell ref="A80:BW80"/>
    <mergeCell ref="A72:I72"/>
    <mergeCell ref="K72:BG72"/>
    <mergeCell ref="BH72:BR72"/>
    <mergeCell ref="A73:I73"/>
    <mergeCell ref="K73:BG73"/>
    <mergeCell ref="BH73:BR73"/>
    <mergeCell ref="A70:I70"/>
    <mergeCell ref="K70:BG70"/>
    <mergeCell ref="BH70:BR70"/>
    <mergeCell ref="A71:I71"/>
    <mergeCell ref="K71:BG71"/>
    <mergeCell ref="BH71:BR71"/>
    <mergeCell ref="A68:I68"/>
    <mergeCell ref="K68:BG68"/>
    <mergeCell ref="BH68:BR68"/>
    <mergeCell ref="A69:I69"/>
    <mergeCell ref="K69:BG69"/>
    <mergeCell ref="BH69:BR69"/>
    <mergeCell ref="A65:I65"/>
    <mergeCell ref="K65:BG65"/>
    <mergeCell ref="BH65:BR65"/>
    <mergeCell ref="A67:I67"/>
    <mergeCell ref="K67:BG67"/>
    <mergeCell ref="BH67:BR67"/>
    <mergeCell ref="A63:I63"/>
    <mergeCell ref="K63:BG63"/>
    <mergeCell ref="BH63:BR63"/>
    <mergeCell ref="A64:I64"/>
    <mergeCell ref="K64:BG64"/>
    <mergeCell ref="BH64:BR64"/>
    <mergeCell ref="K66:BG66"/>
    <mergeCell ref="A66:I66"/>
    <mergeCell ref="BH66:BR66"/>
    <mergeCell ref="A61:I61"/>
    <mergeCell ref="K61:BG61"/>
    <mergeCell ref="BH61:BR61"/>
    <mergeCell ref="A62:I62"/>
    <mergeCell ref="K62:BG62"/>
    <mergeCell ref="BH62:BR62"/>
    <mergeCell ref="A59:I59"/>
    <mergeCell ref="K59:BG59"/>
    <mergeCell ref="BH59:BR59"/>
    <mergeCell ref="A60:I60"/>
    <mergeCell ref="K60:BG60"/>
    <mergeCell ref="BH60:BR60"/>
    <mergeCell ref="A57:I57"/>
    <mergeCell ref="K57:BG57"/>
    <mergeCell ref="BH57:BR57"/>
    <mergeCell ref="A58:I58"/>
    <mergeCell ref="K58:BG58"/>
    <mergeCell ref="BH58:BR58"/>
    <mergeCell ref="A55:I55"/>
    <mergeCell ref="K55:BG55"/>
    <mergeCell ref="BH55:BR55"/>
    <mergeCell ref="A56:I56"/>
    <mergeCell ref="K56:BG56"/>
    <mergeCell ref="BH56:BR56"/>
    <mergeCell ref="A53:I53"/>
    <mergeCell ref="K53:BG53"/>
    <mergeCell ref="BH53:BR53"/>
    <mergeCell ref="A54:I54"/>
    <mergeCell ref="K54:BG54"/>
    <mergeCell ref="BH54:BR54"/>
    <mergeCell ref="A51:I51"/>
    <mergeCell ref="K51:BG51"/>
    <mergeCell ref="BH51:BR51"/>
    <mergeCell ref="A52:I52"/>
    <mergeCell ref="K52:BG52"/>
    <mergeCell ref="BH52:BR52"/>
    <mergeCell ref="A49:I49"/>
    <mergeCell ref="K49:BG49"/>
    <mergeCell ref="BH49:BR49"/>
    <mergeCell ref="A50:I50"/>
    <mergeCell ref="K50:BG50"/>
    <mergeCell ref="BH50:BR50"/>
    <mergeCell ref="A47:I47"/>
    <mergeCell ref="K47:BG47"/>
    <mergeCell ref="BH47:BR47"/>
    <mergeCell ref="A48:I48"/>
    <mergeCell ref="K48:BG48"/>
    <mergeCell ref="BH48:BR48"/>
    <mergeCell ref="A45:I45"/>
    <mergeCell ref="K45:BG45"/>
    <mergeCell ref="BH45:BR45"/>
    <mergeCell ref="A46:I46"/>
    <mergeCell ref="K46:BG46"/>
    <mergeCell ref="BH46:BR46"/>
    <mergeCell ref="A43:I43"/>
    <mergeCell ref="K43:BG43"/>
    <mergeCell ref="BH43:BR43"/>
    <mergeCell ref="A44:I44"/>
    <mergeCell ref="K44:BG44"/>
    <mergeCell ref="BH44:BR44"/>
    <mergeCell ref="A41:I41"/>
    <mergeCell ref="K41:BG41"/>
    <mergeCell ref="BH41:BR41"/>
    <mergeCell ref="A42:I42"/>
    <mergeCell ref="K42:BG42"/>
    <mergeCell ref="BH42:BR42"/>
    <mergeCell ref="A39:I39"/>
    <mergeCell ref="K39:BG39"/>
    <mergeCell ref="BH39:BR39"/>
    <mergeCell ref="A40:I40"/>
    <mergeCell ref="K40:BG40"/>
    <mergeCell ref="BH40:BR40"/>
    <mergeCell ref="A37:I37"/>
    <mergeCell ref="K37:BG37"/>
    <mergeCell ref="BH37:BR37"/>
    <mergeCell ref="A38:I38"/>
    <mergeCell ref="K38:BG38"/>
    <mergeCell ref="BH38:BR38"/>
    <mergeCell ref="A35:I35"/>
    <mergeCell ref="K35:BG35"/>
    <mergeCell ref="BH35:BR35"/>
    <mergeCell ref="A36:I36"/>
    <mergeCell ref="K36:BG36"/>
    <mergeCell ref="BH36:BR36"/>
    <mergeCell ref="A33:I33"/>
    <mergeCell ref="K33:BG33"/>
    <mergeCell ref="BH33:BR33"/>
    <mergeCell ref="A34:I34"/>
    <mergeCell ref="K34:BG34"/>
    <mergeCell ref="BH34:BR34"/>
    <mergeCell ref="A31:I31"/>
    <mergeCell ref="K31:BG31"/>
    <mergeCell ref="BH31:BR31"/>
    <mergeCell ref="A32:I32"/>
    <mergeCell ref="K32:BG32"/>
    <mergeCell ref="BH32:BR32"/>
    <mergeCell ref="A29:I29"/>
    <mergeCell ref="K29:BG29"/>
    <mergeCell ref="BH29:BR29"/>
    <mergeCell ref="A30:I30"/>
    <mergeCell ref="K30:BG30"/>
    <mergeCell ref="BH30:BR30"/>
    <mergeCell ref="A27:I27"/>
    <mergeCell ref="K27:BG27"/>
    <mergeCell ref="BH27:BR27"/>
    <mergeCell ref="A28:I28"/>
    <mergeCell ref="K28:BG28"/>
    <mergeCell ref="BH28:BR28"/>
    <mergeCell ref="A25:I25"/>
    <mergeCell ref="K25:BG25"/>
    <mergeCell ref="BH25:BR25"/>
    <mergeCell ref="A26:I26"/>
    <mergeCell ref="K26:BG26"/>
    <mergeCell ref="BH26:BR26"/>
    <mergeCell ref="A23:I23"/>
    <mergeCell ref="K23:BG23"/>
    <mergeCell ref="BH23:BR23"/>
    <mergeCell ref="A24:I24"/>
    <mergeCell ref="K24:BG24"/>
    <mergeCell ref="BH24:BR24"/>
    <mergeCell ref="BH15:BR16"/>
    <mergeCell ref="A21:I21"/>
    <mergeCell ref="K21:BG21"/>
    <mergeCell ref="BH21:BR21"/>
    <mergeCell ref="A22:I22"/>
    <mergeCell ref="K22:BG22"/>
    <mergeCell ref="BH22:BR22"/>
    <mergeCell ref="A19:I19"/>
    <mergeCell ref="K19:BG19"/>
    <mergeCell ref="BH19:BR19"/>
    <mergeCell ref="A20:I20"/>
    <mergeCell ref="K20:BG20"/>
    <mergeCell ref="BH20:BR20"/>
    <mergeCell ref="A86:BU86"/>
    <mergeCell ref="A88:G88"/>
    <mergeCell ref="A89:G89"/>
    <mergeCell ref="BE88:BR88"/>
    <mergeCell ref="A5:BW5"/>
    <mergeCell ref="A6:BW6"/>
    <mergeCell ref="A7:BW7"/>
    <mergeCell ref="A8:BW8"/>
    <mergeCell ref="AG10:BV10"/>
    <mergeCell ref="J11:BM11"/>
    <mergeCell ref="BS15:BV15"/>
    <mergeCell ref="BW15:BW16"/>
    <mergeCell ref="A17:I17"/>
    <mergeCell ref="K17:BG17"/>
    <mergeCell ref="BH17:BR17"/>
    <mergeCell ref="A18:I18"/>
    <mergeCell ref="K18:BG18"/>
    <mergeCell ref="BH18:BR18"/>
    <mergeCell ref="J12:BM12"/>
    <mergeCell ref="AQ13:AX13"/>
    <mergeCell ref="AY13:AZ13"/>
    <mergeCell ref="BA13:BG13"/>
    <mergeCell ref="A15:I16"/>
    <mergeCell ref="J15:BG16"/>
    <mergeCell ref="A94:G94"/>
    <mergeCell ref="A95:G95"/>
    <mergeCell ref="BE89:BR89"/>
    <mergeCell ref="BE90:BR90"/>
    <mergeCell ref="BE91:BR91"/>
    <mergeCell ref="BE92:BR92"/>
    <mergeCell ref="BE93:BR93"/>
    <mergeCell ref="A92:G92"/>
    <mergeCell ref="A93:G93"/>
    <mergeCell ref="A90:G90"/>
    <mergeCell ref="A91:G91"/>
    <mergeCell ref="I94:BD94"/>
    <mergeCell ref="I95:BD95"/>
    <mergeCell ref="BE94:BR94"/>
    <mergeCell ref="BE95:BR95"/>
    <mergeCell ref="H88:BD88"/>
    <mergeCell ref="BS88:BT88"/>
    <mergeCell ref="BU88:BW88"/>
    <mergeCell ref="BU89:BW89"/>
    <mergeCell ref="BU90:BW90"/>
    <mergeCell ref="BU91:BW91"/>
    <mergeCell ref="BU92:BW92"/>
    <mergeCell ref="BU93:BW93"/>
    <mergeCell ref="BU94:BW94"/>
    <mergeCell ref="I92:BD92"/>
    <mergeCell ref="I93:BD93"/>
    <mergeCell ref="BU95:BW95"/>
    <mergeCell ref="BS89:BT89"/>
    <mergeCell ref="BS90:BT90"/>
    <mergeCell ref="BS91:BT91"/>
    <mergeCell ref="BS92:BT92"/>
    <mergeCell ref="BS93:BT93"/>
    <mergeCell ref="BS94:BT94"/>
    <mergeCell ref="BS95:BT95"/>
    <mergeCell ref="H89:BD89"/>
    <mergeCell ref="I90:BD90"/>
    <mergeCell ref="I91:BD91"/>
  </mergeCells>
  <pageMargins left="0.98425196850393704" right="0.39370078740157483" top="0.78740157480314965" bottom="0.78740157480314965" header="0" footer="0"/>
  <pageSetup paperSize="9" scale="80" fitToHeight="5" orientation="portrait" r:id="rId1"/>
  <headerFooter alignWithMargins="0"/>
  <rowBreaks count="1" manualBreakCount="1">
    <brk id="74" max="7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view="pageBreakPreview" topLeftCell="A49" zoomScaleSheetLayoutView="100" workbookViewId="0">
      <selection activeCell="C36" sqref="C36"/>
    </sheetView>
  </sheetViews>
  <sheetFormatPr defaultRowHeight="15" x14ac:dyDescent="0.2"/>
  <cols>
    <col min="1" max="1" width="6.42578125" style="5" bestFit="1" customWidth="1"/>
    <col min="2" max="2" width="40.28515625" style="5" bestFit="1" customWidth="1"/>
    <col min="3" max="3" width="9" style="5" bestFit="1" customWidth="1"/>
    <col min="4" max="4" width="8" style="5" bestFit="1" customWidth="1"/>
    <col min="5" max="5" width="6.7109375" style="5" customWidth="1"/>
    <col min="6" max="6" width="9" style="5" bestFit="1" customWidth="1"/>
    <col min="7" max="7" width="11.5703125" style="5" customWidth="1"/>
    <col min="8" max="16384" width="9.140625" style="5"/>
  </cols>
  <sheetData>
    <row r="1" spans="1:7" x14ac:dyDescent="0.25">
      <c r="A1" s="139" t="s">
        <v>15</v>
      </c>
      <c r="B1" s="139"/>
      <c r="C1" s="139"/>
      <c r="D1" s="139"/>
      <c r="E1" s="139"/>
      <c r="F1" s="139"/>
      <c r="G1" s="139"/>
    </row>
    <row r="2" spans="1:7" x14ac:dyDescent="0.25">
      <c r="A2" s="29"/>
      <c r="B2" s="29"/>
      <c r="C2" s="29"/>
      <c r="D2" s="29"/>
      <c r="E2" s="29"/>
      <c r="F2" s="29"/>
      <c r="G2" s="63" t="s">
        <v>16</v>
      </c>
    </row>
    <row r="3" spans="1:7" s="19" customFormat="1" x14ac:dyDescent="0.2">
      <c r="A3" s="140" t="s">
        <v>17</v>
      </c>
      <c r="B3" s="140" t="s">
        <v>18</v>
      </c>
      <c r="C3" s="141" t="s">
        <v>287</v>
      </c>
      <c r="D3" s="142"/>
      <c r="E3" s="142"/>
      <c r="F3" s="142"/>
      <c r="G3" s="143"/>
    </row>
    <row r="4" spans="1:7" s="19" customFormat="1" x14ac:dyDescent="0.2">
      <c r="A4" s="140"/>
      <c r="B4" s="140"/>
      <c r="C4" s="56" t="s">
        <v>19</v>
      </c>
      <c r="D4" s="56" t="s">
        <v>20</v>
      </c>
      <c r="E4" s="56" t="s">
        <v>21</v>
      </c>
      <c r="F4" s="56" t="s">
        <v>22</v>
      </c>
      <c r="G4" s="56" t="s">
        <v>23</v>
      </c>
    </row>
    <row r="5" spans="1:7" s="19" customFormat="1" x14ac:dyDescent="0.2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</row>
    <row r="6" spans="1:7" s="22" customFormat="1" ht="30" x14ac:dyDescent="0.25">
      <c r="A6" s="10" t="s">
        <v>5</v>
      </c>
      <c r="B6" s="2" t="s">
        <v>24</v>
      </c>
      <c r="C6" s="11">
        <v>224.52600000000001</v>
      </c>
      <c r="D6" s="11">
        <v>200.352</v>
      </c>
      <c r="E6" s="11"/>
      <c r="F6" s="11">
        <v>220.05099999999999</v>
      </c>
      <c r="G6" s="11">
        <v>65.653000000000006</v>
      </c>
    </row>
    <row r="7" spans="1:7" x14ac:dyDescent="0.25">
      <c r="A7" s="12" t="s">
        <v>6</v>
      </c>
      <c r="B7" s="1" t="s">
        <v>25</v>
      </c>
      <c r="C7" s="13">
        <v>224.52600000000001</v>
      </c>
      <c r="D7" s="13">
        <v>200.352</v>
      </c>
      <c r="E7" s="13"/>
      <c r="F7" s="13">
        <v>220.05099999999999</v>
      </c>
      <c r="G7" s="13">
        <v>65.653000000000006</v>
      </c>
    </row>
    <row r="8" spans="1:7" x14ac:dyDescent="0.25">
      <c r="A8" s="12"/>
      <c r="B8" s="14" t="s">
        <v>26</v>
      </c>
      <c r="C8" s="15"/>
      <c r="D8" s="15"/>
      <c r="E8" s="13"/>
      <c r="F8" s="13"/>
      <c r="G8" s="13"/>
    </row>
    <row r="9" spans="1:7" x14ac:dyDescent="0.25">
      <c r="A9" s="12" t="s">
        <v>7</v>
      </c>
      <c r="B9" s="14" t="s">
        <v>20</v>
      </c>
      <c r="C9" s="15">
        <v>200.352</v>
      </c>
      <c r="D9" s="15">
        <v>200.352</v>
      </c>
      <c r="E9" s="13"/>
      <c r="F9" s="13">
        <v>195.87700000000001</v>
      </c>
      <c r="G9" s="13"/>
    </row>
    <row r="10" spans="1:7" x14ac:dyDescent="0.25">
      <c r="A10" s="12" t="s">
        <v>10</v>
      </c>
      <c r="B10" s="1" t="s">
        <v>21</v>
      </c>
      <c r="C10" s="13"/>
      <c r="D10" s="13"/>
      <c r="E10" s="13"/>
      <c r="F10" s="13"/>
      <c r="G10" s="13"/>
    </row>
    <row r="11" spans="1:7" x14ac:dyDescent="0.25">
      <c r="A11" s="12" t="s">
        <v>11</v>
      </c>
      <c r="B11" s="1" t="s">
        <v>22</v>
      </c>
      <c r="C11" s="13">
        <v>24.173999999999999</v>
      </c>
      <c r="D11" s="13"/>
      <c r="E11" s="13"/>
      <c r="F11" s="13">
        <v>24.173999999999999</v>
      </c>
      <c r="G11" s="13">
        <v>65.653000000000006</v>
      </c>
    </row>
    <row r="12" spans="1:7" x14ac:dyDescent="0.25">
      <c r="A12" s="12" t="s">
        <v>12</v>
      </c>
      <c r="B12" s="1" t="s">
        <v>48</v>
      </c>
      <c r="C12" s="13">
        <v>24.173999999999999</v>
      </c>
      <c r="D12" s="13"/>
      <c r="E12" s="13"/>
      <c r="F12" s="13">
        <v>24.173999999999999</v>
      </c>
      <c r="G12" s="13"/>
    </row>
    <row r="13" spans="1:7" ht="30" x14ac:dyDescent="0.25">
      <c r="A13" s="12" t="s">
        <v>13</v>
      </c>
      <c r="B13" s="1" t="s">
        <v>49</v>
      </c>
      <c r="C13" s="13"/>
      <c r="D13" s="13"/>
      <c r="E13" s="13"/>
      <c r="F13" s="13"/>
      <c r="G13" s="13"/>
    </row>
    <row r="14" spans="1:7" ht="30" x14ac:dyDescent="0.25">
      <c r="A14" s="12" t="s">
        <v>38</v>
      </c>
      <c r="B14" s="1" t="s">
        <v>50</v>
      </c>
      <c r="C14" s="13">
        <v>200.352</v>
      </c>
      <c r="D14" s="13">
        <v>200.352</v>
      </c>
      <c r="E14" s="13"/>
      <c r="F14" s="13"/>
      <c r="G14" s="13"/>
    </row>
    <row r="15" spans="1:7" s="22" customFormat="1" x14ac:dyDescent="0.25">
      <c r="A15" s="10" t="s">
        <v>27</v>
      </c>
      <c r="B15" s="2" t="s">
        <v>28</v>
      </c>
      <c r="C15" s="11">
        <v>8.9719999999999995</v>
      </c>
      <c r="D15" s="11">
        <v>4.4749999999999996</v>
      </c>
      <c r="E15" s="11"/>
      <c r="F15" s="11">
        <v>4.3739999999999997</v>
      </c>
      <c r="G15" s="11">
        <v>0.123</v>
      </c>
    </row>
    <row r="16" spans="1:7" x14ac:dyDescent="0.25">
      <c r="A16" s="12"/>
      <c r="B16" s="1" t="s">
        <v>29</v>
      </c>
      <c r="C16" s="13">
        <v>4</v>
      </c>
      <c r="D16" s="13">
        <v>2.23</v>
      </c>
      <c r="E16" s="13"/>
      <c r="F16" s="13">
        <v>1.99</v>
      </c>
      <c r="G16" s="13">
        <v>0.19</v>
      </c>
    </row>
    <row r="17" spans="1:7" s="22" customFormat="1" ht="45" x14ac:dyDescent="0.25">
      <c r="A17" s="10" t="s">
        <v>30</v>
      </c>
      <c r="B17" s="2" t="s">
        <v>31</v>
      </c>
      <c r="C17" s="11">
        <v>148.73599999999999</v>
      </c>
      <c r="D17" s="11"/>
      <c r="E17" s="11"/>
      <c r="F17" s="11">
        <v>83.207999999999998</v>
      </c>
      <c r="G17" s="11">
        <v>65.528000000000006</v>
      </c>
    </row>
    <row r="18" spans="1:7" s="22" customFormat="1" x14ac:dyDescent="0.25">
      <c r="A18" s="10" t="s">
        <v>39</v>
      </c>
      <c r="B18" s="2" t="s">
        <v>32</v>
      </c>
      <c r="C18" s="11">
        <v>215.554</v>
      </c>
      <c r="D18" s="11">
        <v>195.87700000000001</v>
      </c>
      <c r="E18" s="11"/>
      <c r="F18" s="11">
        <v>215.67699999999999</v>
      </c>
      <c r="G18" s="11">
        <v>65.53</v>
      </c>
    </row>
    <row r="19" spans="1:7" x14ac:dyDescent="0.25">
      <c r="A19" s="12" t="s">
        <v>33</v>
      </c>
      <c r="B19" s="1" t="s">
        <v>51</v>
      </c>
      <c r="C19" s="13">
        <v>25.731999999999999</v>
      </c>
      <c r="D19" s="13"/>
      <c r="E19" s="13"/>
      <c r="F19" s="13">
        <v>25.73</v>
      </c>
      <c r="G19" s="13">
        <v>2E-3</v>
      </c>
    </row>
    <row r="20" spans="1:7" x14ac:dyDescent="0.25">
      <c r="A20" s="12" t="s">
        <v>34</v>
      </c>
      <c r="B20" s="1" t="s">
        <v>35</v>
      </c>
      <c r="C20" s="13"/>
      <c r="D20" s="13"/>
      <c r="E20" s="13"/>
      <c r="F20" s="13"/>
      <c r="G20" s="13"/>
    </row>
    <row r="21" spans="1:7" x14ac:dyDescent="0.25">
      <c r="A21" s="12" t="s">
        <v>36</v>
      </c>
      <c r="B21" s="1" t="s">
        <v>37</v>
      </c>
      <c r="C21" s="13">
        <v>41.085999999999999</v>
      </c>
      <c r="D21" s="13"/>
      <c r="E21" s="13"/>
      <c r="F21" s="13">
        <v>41.085999999999999</v>
      </c>
      <c r="G21" s="13"/>
    </row>
    <row r="23" spans="1:7" x14ac:dyDescent="0.25">
      <c r="A23" s="139" t="s">
        <v>276</v>
      </c>
      <c r="B23" s="139"/>
      <c r="C23" s="139"/>
      <c r="D23" s="139"/>
      <c r="E23" s="139"/>
      <c r="F23" s="139"/>
      <c r="G23" s="139"/>
    </row>
    <row r="24" spans="1:7" x14ac:dyDescent="0.2">
      <c r="G24" s="62" t="s">
        <v>238</v>
      </c>
    </row>
    <row r="25" spans="1:7" s="55" customFormat="1" x14ac:dyDescent="0.2">
      <c r="A25" s="140" t="s">
        <v>17</v>
      </c>
      <c r="B25" s="140" t="s">
        <v>18</v>
      </c>
      <c r="C25" s="141" t="str">
        <f>+C3</f>
        <v>план 2023 год</v>
      </c>
      <c r="D25" s="142"/>
      <c r="E25" s="142"/>
      <c r="F25" s="142"/>
      <c r="G25" s="143"/>
    </row>
    <row r="26" spans="1:7" s="55" customFormat="1" x14ac:dyDescent="0.2">
      <c r="A26" s="140"/>
      <c r="B26" s="140"/>
      <c r="C26" s="56" t="s">
        <v>19</v>
      </c>
      <c r="D26" s="56" t="s">
        <v>20</v>
      </c>
      <c r="E26" s="56" t="s">
        <v>21</v>
      </c>
      <c r="F26" s="56" t="s">
        <v>22</v>
      </c>
      <c r="G26" s="56" t="s">
        <v>23</v>
      </c>
    </row>
    <row r="27" spans="1:7" s="19" customFormat="1" x14ac:dyDescent="0.2">
      <c r="A27" s="9">
        <v>1</v>
      </c>
      <c r="B27" s="9">
        <v>2</v>
      </c>
      <c r="C27" s="9">
        <v>3</v>
      </c>
      <c r="D27" s="9">
        <v>4</v>
      </c>
      <c r="E27" s="9">
        <v>5</v>
      </c>
      <c r="F27" s="9">
        <v>6</v>
      </c>
      <c r="G27" s="9">
        <v>7</v>
      </c>
    </row>
    <row r="28" spans="1:7" s="22" customFormat="1" ht="30" x14ac:dyDescent="0.25">
      <c r="A28" s="10" t="s">
        <v>5</v>
      </c>
      <c r="B28" s="2" t="s">
        <v>64</v>
      </c>
      <c r="C28" s="11">
        <v>36.906999999999996</v>
      </c>
      <c r="D28" s="11">
        <v>33.807000000000002</v>
      </c>
      <c r="E28" s="11"/>
      <c r="F28" s="11">
        <v>36.170999999999999</v>
      </c>
      <c r="G28" s="11">
        <v>9.9030000000000005</v>
      </c>
    </row>
    <row r="29" spans="1:7" x14ac:dyDescent="0.25">
      <c r="A29" s="12" t="s">
        <v>6</v>
      </c>
      <c r="B29" s="1" t="s">
        <v>25</v>
      </c>
      <c r="C29" s="13">
        <v>36.906999999999996</v>
      </c>
      <c r="D29" s="13">
        <v>33.807000000000002</v>
      </c>
      <c r="E29" s="13"/>
      <c r="F29" s="13">
        <v>33.070999999999998</v>
      </c>
      <c r="G29" s="13">
        <v>9.9030000000000005</v>
      </c>
    </row>
    <row r="30" spans="1:7" x14ac:dyDescent="0.25">
      <c r="A30" s="12" t="s">
        <v>12</v>
      </c>
      <c r="B30" s="1" t="s">
        <v>48</v>
      </c>
      <c r="C30" s="13">
        <v>3.1</v>
      </c>
      <c r="D30" s="13"/>
      <c r="E30" s="13"/>
      <c r="F30" s="13">
        <v>3.1</v>
      </c>
      <c r="G30" s="13"/>
    </row>
    <row r="31" spans="1:7" x14ac:dyDescent="0.25">
      <c r="A31" s="12" t="s">
        <v>13</v>
      </c>
      <c r="B31" s="1" t="s">
        <v>53</v>
      </c>
      <c r="C31" s="13">
        <v>33.807000000000002</v>
      </c>
      <c r="D31" s="13">
        <v>33.807000000000002</v>
      </c>
      <c r="E31" s="13"/>
      <c r="F31" s="13"/>
      <c r="G31" s="13"/>
    </row>
    <row r="32" spans="1:7" s="22" customFormat="1" x14ac:dyDescent="0.25">
      <c r="A32" s="10" t="s">
        <v>27</v>
      </c>
      <c r="B32" s="2" t="s">
        <v>54</v>
      </c>
      <c r="C32" s="11">
        <v>1.4750000000000001</v>
      </c>
      <c r="D32" s="11">
        <v>0.73599999999999999</v>
      </c>
      <c r="E32" s="11"/>
      <c r="F32" s="11">
        <v>0.71899999999999997</v>
      </c>
      <c r="G32" s="11">
        <v>0.02</v>
      </c>
    </row>
    <row r="33" spans="1:7" x14ac:dyDescent="0.25">
      <c r="A33" s="12"/>
      <c r="B33" s="1" t="s">
        <v>29</v>
      </c>
      <c r="C33" s="13">
        <v>4</v>
      </c>
      <c r="D33" s="13">
        <v>2.1800000000000002</v>
      </c>
      <c r="E33" s="13"/>
      <c r="F33" s="13">
        <v>1.99</v>
      </c>
      <c r="G33" s="13">
        <v>0.2</v>
      </c>
    </row>
    <row r="34" spans="1:7" s="22" customFormat="1" ht="30" x14ac:dyDescent="0.25">
      <c r="A34" s="10" t="s">
        <v>30</v>
      </c>
      <c r="B34" s="2" t="s">
        <v>55</v>
      </c>
      <c r="C34" s="11">
        <v>22.431999999999999</v>
      </c>
      <c r="D34" s="11"/>
      <c r="E34" s="11"/>
      <c r="F34" s="11">
        <v>12.548999999999999</v>
      </c>
      <c r="G34" s="11">
        <v>9.8829999999999991</v>
      </c>
    </row>
    <row r="35" spans="1:7" s="22" customFormat="1" x14ac:dyDescent="0.25">
      <c r="A35" s="10" t="s">
        <v>39</v>
      </c>
      <c r="B35" s="2" t="s">
        <v>56</v>
      </c>
      <c r="C35" s="11">
        <v>35.432000000000002</v>
      </c>
      <c r="D35" s="11">
        <v>33.070999999999998</v>
      </c>
      <c r="E35" s="11"/>
      <c r="F35" s="11">
        <v>35.451999999999998</v>
      </c>
      <c r="G35" s="78">
        <v>9.8829999999999991</v>
      </c>
    </row>
    <row r="36" spans="1:7" ht="60" x14ac:dyDescent="0.25">
      <c r="A36" s="12" t="s">
        <v>33</v>
      </c>
      <c r="B36" s="1" t="s">
        <v>57</v>
      </c>
      <c r="C36" s="13">
        <v>8.3919999999999995</v>
      </c>
      <c r="D36" s="13"/>
      <c r="E36" s="13"/>
      <c r="F36" s="13">
        <v>8.3919999999999995</v>
      </c>
      <c r="G36" s="13">
        <v>0</v>
      </c>
    </row>
    <row r="37" spans="1:7" ht="30" x14ac:dyDescent="0.25">
      <c r="A37" s="12" t="s">
        <v>34</v>
      </c>
      <c r="B37" s="1" t="s">
        <v>58</v>
      </c>
      <c r="C37" s="13"/>
      <c r="D37" s="13"/>
      <c r="E37" s="13"/>
      <c r="F37" s="13"/>
      <c r="G37" s="13"/>
    </row>
    <row r="38" spans="1:7" x14ac:dyDescent="0.25">
      <c r="A38" s="12" t="s">
        <v>36</v>
      </c>
      <c r="B38" s="1" t="s">
        <v>59</v>
      </c>
      <c r="C38" s="13">
        <v>4.6079999999999997</v>
      </c>
      <c r="D38" s="13"/>
      <c r="E38" s="13"/>
      <c r="F38" s="13">
        <v>4.6079999999999997</v>
      </c>
      <c r="G38" s="13"/>
    </row>
  </sheetData>
  <mergeCells count="8">
    <mergeCell ref="A1:G1"/>
    <mergeCell ref="A3:A4"/>
    <mergeCell ref="B3:B4"/>
    <mergeCell ref="C3:G3"/>
    <mergeCell ref="A25:A26"/>
    <mergeCell ref="B25:B26"/>
    <mergeCell ref="C25:G25"/>
    <mergeCell ref="A23:G23"/>
  </mergeCells>
  <pageMargins left="0.98425196850393704" right="0.39370078740157483" top="0.78740157480314965" bottom="0.78740157480314965" header="0" footer="0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showGridLines="0" view="pageBreakPreview" zoomScaleSheetLayoutView="100" workbookViewId="0">
      <selection activeCell="B9" sqref="B9"/>
    </sheetView>
  </sheetViews>
  <sheetFormatPr defaultRowHeight="15" x14ac:dyDescent="0.2"/>
  <cols>
    <col min="1" max="1" width="65.5703125" style="5" customWidth="1"/>
    <col min="2" max="2" width="20.140625" style="5" customWidth="1"/>
    <col min="3" max="3" width="25.42578125" style="5" customWidth="1"/>
    <col min="4" max="4" width="14.5703125" style="5" customWidth="1"/>
    <col min="5" max="16384" width="9.140625" style="5"/>
  </cols>
  <sheetData>
    <row r="1" spans="1:6" ht="32.25" customHeight="1" x14ac:dyDescent="0.2">
      <c r="A1" s="144" t="s">
        <v>275</v>
      </c>
      <c r="B1" s="144"/>
    </row>
    <row r="2" spans="1:6" x14ac:dyDescent="0.2">
      <c r="A2" s="30"/>
      <c r="B2" s="30"/>
    </row>
    <row r="3" spans="1:6" ht="45" x14ac:dyDescent="0.2">
      <c r="A3" s="59" t="s">
        <v>1</v>
      </c>
      <c r="B3" s="59" t="s">
        <v>200</v>
      </c>
    </row>
    <row r="4" spans="1:6" ht="18" customHeight="1" x14ac:dyDescent="0.2">
      <c r="A4" s="1" t="s">
        <v>60</v>
      </c>
      <c r="B4" s="9">
        <v>2.7839999999999998</v>
      </c>
    </row>
    <row r="5" spans="1:6" ht="18" customHeight="1" x14ac:dyDescent="0.2">
      <c r="A5" s="1" t="s">
        <v>40</v>
      </c>
      <c r="B5" s="60">
        <f>+B4/B6</f>
        <v>4.1665419497740129E-2</v>
      </c>
      <c r="F5" s="31"/>
    </row>
    <row r="6" spans="1:6" ht="18" customHeight="1" x14ac:dyDescent="0.2">
      <c r="A6" s="1" t="s">
        <v>41</v>
      </c>
      <c r="B6" s="61">
        <v>66.817999999999998</v>
      </c>
    </row>
    <row r="7" spans="1:6" ht="18" customHeight="1" x14ac:dyDescent="0.2">
      <c r="A7" s="1" t="s">
        <v>62</v>
      </c>
      <c r="B7" s="61">
        <v>3040.41</v>
      </c>
    </row>
    <row r="8" spans="1:6" ht="18" customHeight="1" x14ac:dyDescent="0.2">
      <c r="A8" s="1" t="s">
        <v>61</v>
      </c>
      <c r="B8" s="61">
        <v>8464.5</v>
      </c>
    </row>
    <row r="9" spans="1:6" x14ac:dyDescent="0.2">
      <c r="A9" s="33"/>
      <c r="B9" s="33"/>
    </row>
    <row r="10" spans="1:6" ht="11.25" customHeight="1" x14ac:dyDescent="0.2">
      <c r="A10" s="33"/>
      <c r="B10" s="33"/>
    </row>
    <row r="11" spans="1:6" ht="35.25" customHeight="1" x14ac:dyDescent="0.2">
      <c r="A11" s="145" t="s">
        <v>288</v>
      </c>
      <c r="B11" s="145"/>
    </row>
  </sheetData>
  <mergeCells count="2">
    <mergeCell ref="A1:B1"/>
    <mergeCell ref="A11:B11"/>
  </mergeCells>
  <pageMargins left="0.98425196850393704" right="0.39370078740157483" top="0.78740157480314965" bottom="0.78740157480314965" header="0" footer="0"/>
  <pageSetup paperSize="9" orientation="portrait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showGridLines="0" view="pageBreakPreview" zoomScaleNormal="100" zoomScaleSheetLayoutView="100" workbookViewId="0">
      <selection activeCell="A5" sqref="A5"/>
    </sheetView>
  </sheetViews>
  <sheetFormatPr defaultRowHeight="15" x14ac:dyDescent="0.2"/>
  <cols>
    <col min="1" max="16384" width="9.140625" style="5"/>
  </cols>
  <sheetData>
    <row r="1" spans="1:1" x14ac:dyDescent="0.2">
      <c r="A1" s="22" t="s">
        <v>277</v>
      </c>
    </row>
    <row r="3" spans="1:1" x14ac:dyDescent="0.2">
      <c r="A3" s="23" t="s">
        <v>63</v>
      </c>
    </row>
    <row r="5" spans="1:1" x14ac:dyDescent="0.2">
      <c r="A5" s="23" t="s">
        <v>66</v>
      </c>
    </row>
  </sheetData>
  <pageMargins left="0.98425196850393704" right="0.39370078740157483" top="0.78740157480314965" bottom="0.78740157480314965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showGridLines="0" view="pageBreakPreview" zoomScaleNormal="100" zoomScaleSheetLayoutView="100" workbookViewId="0">
      <selection activeCell="B6" sqref="B6"/>
    </sheetView>
  </sheetViews>
  <sheetFormatPr defaultRowHeight="14.25" x14ac:dyDescent="0.2"/>
  <cols>
    <col min="1" max="8" width="9.140625" style="32"/>
    <col min="9" max="9" width="7.42578125" style="32" customWidth="1"/>
    <col min="10" max="10" width="8.85546875" style="32" customWidth="1"/>
    <col min="11" max="16384" width="9.140625" style="32"/>
  </cols>
  <sheetData>
    <row r="1" spans="1:10" s="5" customFormat="1" ht="15" x14ac:dyDescent="0.2">
      <c r="A1" s="22" t="s">
        <v>231</v>
      </c>
    </row>
    <row r="3" spans="1:10" s="5" customFormat="1" ht="62.25" customHeight="1" x14ac:dyDescent="0.2">
      <c r="A3" s="146" t="s">
        <v>240</v>
      </c>
      <c r="B3" s="146"/>
      <c r="C3" s="146"/>
      <c r="D3" s="146"/>
      <c r="E3" s="146"/>
      <c r="F3" s="146"/>
      <c r="G3" s="146"/>
      <c r="H3" s="146"/>
      <c r="I3" s="146"/>
      <c r="J3" s="146"/>
    </row>
    <row r="4" spans="1:10" s="5" customFormat="1" ht="15" x14ac:dyDescent="0.2"/>
    <row r="5" spans="1:10" s="5" customFormat="1" ht="15" x14ac:dyDescent="0.2">
      <c r="A5" s="68" t="s">
        <v>201</v>
      </c>
      <c r="B5" s="79" t="s">
        <v>289</v>
      </c>
    </row>
    <row r="6" spans="1:10" s="5" customFormat="1" ht="15" x14ac:dyDescent="0.2"/>
    <row r="7" spans="1:10" s="5" customFormat="1" ht="15" x14ac:dyDescent="0.2"/>
  </sheetData>
  <mergeCells count="1">
    <mergeCell ref="A3:J3"/>
  </mergeCells>
  <pageMargins left="0.98425196850393704" right="0.39370078740157483" top="0.78740157480314965" bottom="0.78740157480314965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view="pageBreakPreview" topLeftCell="A19" zoomScaleNormal="100" zoomScaleSheetLayoutView="100" workbookViewId="0">
      <selection activeCell="K25" sqref="K25"/>
    </sheetView>
  </sheetViews>
  <sheetFormatPr defaultRowHeight="15" x14ac:dyDescent="0.25"/>
  <cols>
    <col min="1" max="1" width="9.140625" style="17" customWidth="1"/>
    <col min="2" max="7" width="9.140625" style="17"/>
    <col min="8" max="10" width="12.7109375" style="17" customWidth="1"/>
    <col min="11" max="11" width="11.140625" style="17" customWidth="1"/>
    <col min="12" max="12" width="11.42578125" style="17" customWidth="1"/>
    <col min="13" max="16384" width="9.140625" style="17"/>
  </cols>
  <sheetData>
    <row r="1" spans="1:12" x14ac:dyDescent="0.25">
      <c r="A1" s="152" t="s">
        <v>218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2" spans="1:12" ht="12" customHeight="1" x14ac:dyDescent="0.25"/>
    <row r="3" spans="1:12" ht="48" customHeight="1" x14ac:dyDescent="0.25">
      <c r="A3" s="149" t="s">
        <v>290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</row>
    <row r="4" spans="1:12" ht="12" customHeight="1" x14ac:dyDescent="0.25"/>
    <row r="5" spans="1:12" x14ac:dyDescent="0.25">
      <c r="A5" s="155" t="s">
        <v>217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</row>
    <row r="6" spans="1:12" ht="15" customHeight="1" x14ac:dyDescent="0.25">
      <c r="A6" s="156"/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</row>
    <row r="7" spans="1:12" ht="15" customHeight="1" x14ac:dyDescent="0.25">
      <c r="A7" s="157" t="s">
        <v>202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</row>
    <row r="8" spans="1:12" s="65" customFormat="1" ht="15" customHeight="1" x14ac:dyDescent="0.25">
      <c r="A8" s="158" t="s">
        <v>203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</row>
    <row r="9" spans="1:12" ht="106.5" customHeight="1" x14ac:dyDescent="0.25">
      <c r="A9" s="154" t="s">
        <v>204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</row>
    <row r="10" spans="1:12" ht="30" customHeight="1" x14ac:dyDescent="0.25">
      <c r="A10" s="154" t="s">
        <v>205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</row>
    <row r="11" spans="1:12" ht="30" customHeight="1" x14ac:dyDescent="0.25">
      <c r="A11" s="154" t="s">
        <v>206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</row>
    <row r="12" spans="1:12" ht="15" customHeight="1" x14ac:dyDescent="0.25">
      <c r="A12" s="64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1:12" ht="15" customHeight="1" x14ac:dyDescent="0.25">
      <c r="A13" s="157" t="s">
        <v>207</v>
      </c>
      <c r="B13" s="157"/>
      <c r="C13" s="157"/>
      <c r="D13" s="157"/>
      <c r="E13" s="157"/>
      <c r="F13" s="157"/>
      <c r="G13" s="157"/>
      <c r="H13" s="157"/>
      <c r="I13" s="157"/>
      <c r="J13" s="157"/>
      <c r="K13" s="157"/>
      <c r="L13" s="157"/>
    </row>
    <row r="14" spans="1:12" ht="78" customHeight="1" x14ac:dyDescent="0.25">
      <c r="A14" s="148" t="s">
        <v>208</v>
      </c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</row>
    <row r="15" spans="1:12" ht="45.75" customHeight="1" x14ac:dyDescent="0.25">
      <c r="A15" s="148" t="s">
        <v>209</v>
      </c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</row>
    <row r="16" spans="1:12" ht="31.5" customHeight="1" x14ac:dyDescent="0.25">
      <c r="A16" s="159" t="s">
        <v>210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</row>
    <row r="17" spans="1:13" ht="48.75" customHeight="1" x14ac:dyDescent="0.25">
      <c r="A17" s="148" t="s">
        <v>211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</row>
    <row r="18" spans="1:13" ht="45" customHeight="1" x14ac:dyDescent="0.25">
      <c r="A18" s="148" t="s">
        <v>212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</row>
    <row r="19" spans="1:13" x14ac:dyDescent="0.25">
      <c r="A19" s="148" t="s">
        <v>213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</row>
    <row r="20" spans="1:13" ht="75.75" customHeight="1" x14ac:dyDescent="0.25">
      <c r="A20" s="153" t="s">
        <v>214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</row>
    <row r="21" spans="1:13" ht="33" customHeight="1" x14ac:dyDescent="0.25">
      <c r="A21" s="148" t="s">
        <v>215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</row>
    <row r="22" spans="1:13" ht="66.75" customHeight="1" x14ac:dyDescent="0.25">
      <c r="A22" s="148" t="s">
        <v>216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</row>
    <row r="24" spans="1:13" ht="29.25" customHeight="1" x14ac:dyDescent="0.25">
      <c r="A24" s="147" t="s">
        <v>232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50" t="s">
        <v>291</v>
      </c>
      <c r="L24" s="151"/>
      <c r="M24" s="67"/>
    </row>
  </sheetData>
  <mergeCells count="21">
    <mergeCell ref="A1:L1"/>
    <mergeCell ref="A18:L18"/>
    <mergeCell ref="A19:L19"/>
    <mergeCell ref="A20:L20"/>
    <mergeCell ref="A10:L10"/>
    <mergeCell ref="A5:L5"/>
    <mergeCell ref="A6:L6"/>
    <mergeCell ref="A7:L7"/>
    <mergeCell ref="A8:L8"/>
    <mergeCell ref="A9:L9"/>
    <mergeCell ref="A11:L11"/>
    <mergeCell ref="A13:L13"/>
    <mergeCell ref="A14:L14"/>
    <mergeCell ref="A15:L15"/>
    <mergeCell ref="A16:L16"/>
    <mergeCell ref="A17:L17"/>
    <mergeCell ref="A24:J24"/>
    <mergeCell ref="A21:L21"/>
    <mergeCell ref="A22:L22"/>
    <mergeCell ref="A3:L3"/>
    <mergeCell ref="K24:L24"/>
  </mergeCells>
  <hyperlinks>
    <hyperlink ref="K24" r:id="rId1"/>
  </hyperlinks>
  <pageMargins left="0.78740157480314965" right="0.39370078740157483" top="0.98425196850393704" bottom="0.78740157480314965" header="0" footer="0"/>
  <pageSetup paperSize="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"/>
  <sheetViews>
    <sheetView showGridLines="0" view="pageBreakPreview" zoomScaleNormal="100" zoomScaleSheetLayoutView="100" workbookViewId="0">
      <selection activeCell="A3" sqref="A3"/>
    </sheetView>
  </sheetViews>
  <sheetFormatPr defaultRowHeight="15" x14ac:dyDescent="0.2"/>
  <cols>
    <col min="1" max="1" width="9.140625" style="5"/>
    <col min="2" max="2" width="16.28515625" style="5" customWidth="1"/>
    <col min="3" max="3" width="9.140625" style="5"/>
    <col min="4" max="4" width="26.42578125" style="5" customWidth="1"/>
    <col min="5" max="5" width="13.42578125" style="5" customWidth="1"/>
    <col min="6" max="16384" width="9.140625" style="5"/>
  </cols>
  <sheetData>
    <row r="2" spans="1:5" ht="42" customHeight="1" x14ac:dyDescent="0.2">
      <c r="A2" s="89" t="s">
        <v>292</v>
      </c>
      <c r="B2" s="89"/>
      <c r="C2" s="89"/>
      <c r="D2" s="89"/>
      <c r="E2" s="89"/>
    </row>
  </sheetData>
  <mergeCells count="1">
    <mergeCell ref="A2:E2"/>
  </mergeCells>
  <pageMargins left="0.98425196850393704" right="0.39370078740157483" top="0.78740157480314965" bottom="0.78740157480314965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showGridLines="0" view="pageBreakPreview" zoomScaleNormal="100" zoomScaleSheetLayoutView="100" workbookViewId="0">
      <selection activeCell="A2" sqref="A2"/>
    </sheetView>
  </sheetViews>
  <sheetFormatPr defaultRowHeight="15" x14ac:dyDescent="0.2"/>
  <cols>
    <col min="1" max="4" width="9.140625" style="5"/>
    <col min="5" max="5" width="14.7109375" style="5" customWidth="1"/>
    <col min="6" max="6" width="36.7109375" style="5" customWidth="1"/>
    <col min="7" max="16384" width="9.140625" style="5"/>
  </cols>
  <sheetData>
    <row r="1" spans="1:6" s="22" customFormat="1" ht="58.5" customHeight="1" x14ac:dyDescent="0.2">
      <c r="A1" s="89" t="s">
        <v>293</v>
      </c>
      <c r="B1" s="89"/>
      <c r="C1" s="89"/>
      <c r="D1" s="89"/>
      <c r="E1" s="89"/>
      <c r="F1" s="89"/>
    </row>
  </sheetData>
  <mergeCells count="1">
    <mergeCell ref="A1:F1"/>
  </mergeCells>
  <pageMargins left="0.98425196850393704" right="0.39370078740157483" top="0.78740157480314965" bottom="0.78740157480314965" header="0" footer="0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Type="http://www.w3.org/2000/09/xmldsig#Object" URI="#idPackageObject">
      <DigestMethod Algorithm="urn:ietf:params:xml:ns:cpxmlsec:algorithms:gostr34112012-256"/>
      <DigestValue>AUrVK3AVJCpVdIZHgBQArNTngeH1mwbjdPQ3O+u32CU=</DigestValue>
    </Reference>
    <Reference Type="http://www.w3.org/2000/09/xmldsig#Object" URI="#idOfficeObject">
      <DigestMethod Algorithm="urn:ietf:params:xml:ns:cpxmlsec:algorithms:gostr34112012-256"/>
      <DigestValue>xnyyYBSblAEIdJYQY3dYyLVX9QbGClJoZaOR7RZqkbE=</DigestValue>
    </Reference>
    <Reference Type="http://uri.etsi.org/01903#SignedProperties" URI="#idSignedProperties">
      <Transforms>
        <Transform Algorithm="http://www.w3.org/TR/2001/REC-xml-c14n-20010315"/>
      </Transforms>
      <DigestMethod Algorithm="urn:ietf:params:xml:ns:cpxmlsec:algorithms:gostr34112012-256"/>
      <DigestValue>XtN7ZFaGUQLmcYTIlkucXnhtwriHY9PwtM3q6SCPk50=</DigestValue>
    </Reference>
    <Reference Type="http://www.w3.org/2000/09/xmldsig#Object" URI="#idValidSigLnImg">
      <DigestMethod Algorithm="urn:ietf:params:xml:ns:cpxmlsec:algorithms:gostr34112012-256"/>
      <DigestValue>SSI87w0h1kXkp1SGmV0E4risa0vMA2qW+we18GoBAIs=</DigestValue>
    </Reference>
    <Reference Type="http://www.w3.org/2000/09/xmldsig#Object" URI="#idInvalidSigLnImg">
      <DigestMethod Algorithm="urn:ietf:params:xml:ns:cpxmlsec:algorithms:gostr34112012-256"/>
      <DigestValue>Oaje0fgFsr3qtrtUMWJ6VodvUXc6OvbNR0ahxhXok0A=</DigestValue>
    </Reference>
  </SignedInfo>
  <SignatureValue>TC/bzNVJMD7JQ4xbGWkpPUaFVGX3KBRhzOgkQpr7+C/FvTGeko3l3rQbcuRUw9lk
+PvEZLjKa29m1ib/wgyOCA==</SignatureValue>
  <KeyInfo>
    <X509Data>
      <X509Certificate>MIIJ3zCCCYygAwIBAgIRA9P6pQAtrzOpQvQ/m1Orrh0wCgYIKoUDBwEBAwIwggGJ
MR4wHAYJKoZIhvcNAQkBFg9jYUBza2Jrb250dXIucnUxGDAWBgUqhQNkARINMTAy
NjYwNTYwNjYyMDEaMBgGCCqFAwOBAwEBEgwwMDY2NjMwMDMxMjcxCzAJBgNVBAYT
AlJVMTMwMQYDVQQIDCo2NiDQodCy0LXRgNC00LvQvtCy0YHQutCw0Y8g0L7QsdC7
0LDRgdGC0YwxITAfBgNVBAcMGNCV0LrQsNGC0LXRgNC40L3QsdGD0YDQszFEMEIG
A1UECQw70YPQu9C40YbQsCDQndCw0YDQvtC00L3QvtC5INCy0L7Qu9C4LCDRgdGC
0YDQvtC10L3QuNC1IDE50JAxMDAuBgNVBAsMJ9Cj0LTQvtGB0YLQvtCy0LXRgNGP
0Y7RidC40Lkg0YbQtdC90YLRgDEpMCcGA1UECgwg0JDQniAi0J/QpCAi0KHQmtCR
INCa0J7QndCi0KPQoCIxKTAnBgNVBAMMINCQ0J4gItCf0KQgItCh0JrQkSDQmtCe
0J3QotCj0KAiMB4XDTIyMTAxMzA5NTkxOVoXDTIzMTAxMzA5NTIwOVowggH3MRUw
EwYFKoUDZAQSCjU1MDYwMDc0MTkxMDAuBgkqhkiG9w0BCQIMITU1MDYwMDc0MTkt
NTUwNjAxMDAxLTAwODAxNDk0MDIzOTEqMCgGCSqGSIb3DQEJARYbeWFyb3NoZW5r
b0Bjb3JkaWFudC1vc2h6LnJ1MRowGAYIKoUDA4EDAQESDDU1MDYxNjIxNjQ4MjEW
MBQGBSqFA2QDEgswODAxNDk0MDIzOTEYMBYGBSqFA2QBEg0xMDI1NTAxMjQ0Nzc5
MSowKAYDVQQMDCHQktC10LTRg9GJ0LjQuSDRjdC60L7QvdC+0LzQuNGB0YIxIDAe
BgNVBAoMF9CQ0J4gItCe0JzQodCa0KjQmNCd0JAiMTAwLgYDVQQJDCfQo9CbINCf
LtCSLtCR0KPQlNCV0KDQmtCY0J3QkCwg0JTQntCcIDIxETAPBgNVBAcMCNCe0LzR
gdC6MScwJQYDVQQIDB41NSDQntC80YHQutCw0Y8g0L7QsdC70LDRgdGC0YwxCzAJ
BgNVBAYTAlJVMSwwKgYDVQQqDCPQndCw0YLQsNC70YzRjyDQktCw0LvQtdGA0YzQ
tdCy0L3QsDEZMBcGA1UEBAwQ0K/RgNC+0YjQtdC90LrQvjEgMB4GA1UEAwwX0JDQ
niAi0J7QnNCh0JrQqNCY0J3QkCIwZjAfBggqhQMHAQEBATATBgcqhQMCAiQABggq
hQMHAQECAgNDAARAKlaJiaiKcNZNJrrPKLJmYuzsgFaVyZ7Jcs3cyZZ+8aBoe4wX
R8zvqEWYW5D6qmS9H0YrAoowcO4k5sWUpzb37KOCBVQwggVQMAwGBSqFA2RyBAMC
AQAwDgYDVR0PAQH/BAQDAgTwMCYGA1UdEQQfMB2BG3lhcm9zaGVua29AY29yZGlh
bnQtb3Noei5ydTATBgNVHSAEDDAKMAgGBiqFA2RxATBBBgNVHSUEOjA4BggrBgEF
BQcDAgYHKoUDAgIiBgYIKwYBBQUHAwQGByqFAwMHCAEGCCqFAwMHAQEBBgYqhQMD
BwEwgaEGCCsGAQUFBwEBBIGUMIGRMEYGCCsGAQUFBzAChjpodHRwOi8vY2RwLnNr
YmtvbnR1ci5ydS9jZXJ0aWZpY2F0ZXMvc2tia29udHVyLXExLTIwMjEuY3J0MEcG
CCsGAQUFBzAChjtodHRwOi8vY2RwMi5za2Jrb250dXIucnUvY2VydGlmaWNhdGVz
L3NrYmtvbnR1ci1xMS0yMDIxLmNydDArBgNVHRAEJDAigA8yMDIyMTAxMzA5NTkx
OVqBDzIwMjMxMDEzMDk1MjA5WjCCATMGBSqFA2RwBIIBKDCCASQMKyLQmtGA0LjQ
v9GC0L7Qn9GA0L4gQ1NQIiAo0LLQtdGA0YHQuNGPIDQuMCkMUyLQo9C00L7RgdGC
0L7QstC10YDRj9GO0YnQuNC5INGG0LXQvdGC0YAgItCa0YDQuNC/0YLQvtCf0YDQ
viDQo9CmIiDQstC10YDRgdC40LggMi4wDE/QodC10YDRgtC40YTQuNC60LDRgiDR
gdC+0L7RgtCy0LXRgtGB0YLQstC40Y8g4oSWINCh0KQvMTI0LTM5NzEg0L7RgiAx
NS4wMS4yMDIxDE/QodC10YDRgtC40YTQuNC60LDRgiDRgdC+0L7RgtCy0LXRgtGB
0YLQstC40Y8g4oSWINCh0KQvMTI4LTQyNzAg0L7RgiAxMy4wNy4yMDIyMCMGBSqF
A2RvBBoMGCLQmtGA0LjQv9GC0L7Qn9GA0L4gQ1NQIjB8BgNVHR8EdTBzMDegNaAz
hjFodHRwOi8vY2RwLnNrYmtvbnR1ci5ydS9jZHAvc2tia29udHVyLXExLTIwMjEu
Y3JsMDigNqA0hjJodHRwOi8vY2RwMi5za2Jrb250dXIucnUvY2RwL3NrYmtvbnR1
ci1xMS0yMDIxLmNybDCBggYHKoUDAgIxAgR3MHUwZRZAaHR0cHM6Ly9jYS5rb250
dXIucnUvYWJvdXQvZG9jdW1lbnRzL2NyeXB0b3Byby1saWNlbnNlLXF1YWxpZmll
ZAwd0KHQmtCRINCa0L7QvdGC0YPRgCDQuCDQlNCX0J4DAgXgBAz7svLzBUiHj6LV
9OgwggFfBgNVHSMEggFWMIIBUoAUrDjA8v8oxaRLam9Ry1xuH4Tz0huhggEspIIB
KDCCASQxHjAcBgkqhkiG9w0BCQEWD2RpdEBtaW5zdnlhei5ydTELMAkGA1UEBhMC
UlUxGDAWBgNVBAgMDzc3INCc0L7RgdC60LLQsDEZMBcGA1UEBwwQ0LMuINCc0L7R
gdC60LLQsDEuMCwGA1UECQwl0YPQu9C40YbQsCDQotCy0LXRgNGB0LrQsNGPLCDQ
tNC+0LwgNzEsMCoGA1UECgwj0JzQuNC90LrQvtC80YHQstGP0LfRjCDQoNC+0YHR
gdC40LgxGDAWBgUqhQNkARINMTA0NzcwMjAyNjcwMTEaMBgGCCqFAwOBAwEBEgww
MDc3MTA0NzQzNzUxLDAqBgNVBAMMI9Cc0LjQvdC60L7QvNGB0LLRj9C30Ywg0KDQ
vtGB0YHQuNC4ggoB+OhRAAAAAAXIMB0GA1UdDgQWBBRo83I2fmkSEUCCEc3ll3bA
zwEtojAKBggqhQMHAQEDAgNBAMN/n5HKp2gIisFy5hPY4d3Qh1dTSYLLwufovwZY
24pUsOz6j8XnBNLB64Y/zP/hjPZR/g1l+Y/DV6rKLm2zrX0=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</Transform>
          <Transform Algorithm="http://www.w3.org/TR/2001/REC-xml-c14n-20010315"/>
        </Transforms>
        <DigestMethod Algorithm="http://www.w3.org/2000/09/xmldsig#sha1"/>
        <DigestValue>JOOQerJLkpl2nXpDroRrGtiX5yw=</DigestValue>
      </Reference>
      <Reference URI="/xl/calcChain.xml?ContentType=application/vnd.openxmlformats-officedocument.spreadsheetml.calcChain+xml">
        <DigestMethod Algorithm="http://www.w3.org/2000/09/xmldsig#sha1"/>
        <DigestValue>IVSEZ4PAhLXr5E8HlIfMAFyUdxo=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FXez7C+YYnQriSa8S8CUe77JmlY=</DigestValue>
      </Reference>
      <Reference URI="/xl/media/image1.emf?ContentType=image/x-emf">
        <DigestMethod Algorithm="http://www.w3.org/2000/09/xmldsig#sha1"/>
        <DigestValue>EYCgtnOC4fJnI9IjhBh0u5Qbn50=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sRh1HGLFJ2+trzl0Ka6NJnHMc2Q=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sRh1HGLFJ2+trzl0Ka6NJnHMc2Q=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sRh1HGLFJ2+trzl0Ka6NJnHMc2Q=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sRh1HGLFJ2+trzl0Ka6NJnHMc2Q=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sRh1HGLFJ2+trzl0Ka6NJnHMc2Q=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sRh1HGLFJ2+trzl0Ka6NJnHMc2Q=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sRh1HGLFJ2+trzl0Ka6NJnHMc2Q=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sRh1HGLFJ2+trzl0Ka6NJnHMc2Q=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A1W86Tn49oKbmK8u1KnszS1lSYU=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sRh1HGLFJ2+trzl0Ka6NJnHMc2Q=</DigestValue>
      </Reference>
      <Reference URI="/xl/sharedStrings.xml?ContentType=application/vnd.openxmlformats-officedocument.spreadsheetml.sharedStrings+xml">
        <DigestMethod Algorithm="http://www.w3.org/2000/09/xmldsig#sha1"/>
        <DigestValue>z115BrNaaxfoqDCOiNqPXCg6DRY=</DigestValue>
      </Reference>
      <Reference URI="/xl/styles.xml?ContentType=application/vnd.openxmlformats-officedocument.spreadsheetml.styles+xml">
        <DigestMethod Algorithm="http://www.w3.org/2000/09/xmldsig#sha1"/>
        <DigestValue>KaM7gE4+mr8eVr2x1kb0MWCqqYs=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sX+3wlwdoS15hP2bRL7gkQyBfXs=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thjyhGVK4lI44cyGJ8LCu3NxMeA=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7x/b1CH8vnT1vG11Xk+mXgm5JbM=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sheet1.xml?ContentType=application/vnd.openxmlformats-officedocument.spreadsheetml.worksheet+xml">
        <DigestMethod Algorithm="http://www.w3.org/2000/09/xmldsig#sha1"/>
        <DigestValue>B79EqiakIvVgUsnbGytQsXawvTM=</DigestValue>
      </Reference>
      <Reference URI="/xl/worksheets/sheet10.xml?ContentType=application/vnd.openxmlformats-officedocument.spreadsheetml.worksheet+xml">
        <DigestMethod Algorithm="http://www.w3.org/2000/09/xmldsig#sha1"/>
        <DigestValue>MSenOS7X/prx9QvthYdNfvaqetk=</DigestValue>
      </Reference>
      <Reference URI="/xl/worksheets/sheet2.xml?ContentType=application/vnd.openxmlformats-officedocument.spreadsheetml.worksheet+xml">
        <DigestMethod Algorithm="http://www.w3.org/2000/09/xmldsig#sha1"/>
        <DigestValue>QqwepdZ5CcQXRxcdFZXonyXJVqM=</DigestValue>
      </Reference>
      <Reference URI="/xl/worksheets/sheet3.xml?ContentType=application/vnd.openxmlformats-officedocument.spreadsheetml.worksheet+xml">
        <DigestMethod Algorithm="http://www.w3.org/2000/09/xmldsig#sha1"/>
        <DigestValue>k9DNFuI94dvCj9M0TJZMS/ItcCM=</DigestValue>
      </Reference>
      <Reference URI="/xl/worksheets/sheet4.xml?ContentType=application/vnd.openxmlformats-officedocument.spreadsheetml.worksheet+xml">
        <DigestMethod Algorithm="http://www.w3.org/2000/09/xmldsig#sha1"/>
        <DigestValue>CiUkvzfkPjp5Z+VmbADOsvwdU6g=</DigestValue>
      </Reference>
      <Reference URI="/xl/worksheets/sheet5.xml?ContentType=application/vnd.openxmlformats-officedocument.spreadsheetml.worksheet+xml">
        <DigestMethod Algorithm="http://www.w3.org/2000/09/xmldsig#sha1"/>
        <DigestValue>GF9oT3LfX/g3h0Jpf/cOlcjdXJo=</DigestValue>
      </Reference>
      <Reference URI="/xl/worksheets/sheet6.xml?ContentType=application/vnd.openxmlformats-officedocument.spreadsheetml.worksheet+xml">
        <DigestMethod Algorithm="http://www.w3.org/2000/09/xmldsig#sha1"/>
        <DigestValue>79KXPrgQEMCisF2S1rlu0HWlA04=</DigestValue>
      </Reference>
      <Reference URI="/xl/worksheets/sheet7.xml?ContentType=application/vnd.openxmlformats-officedocument.spreadsheetml.worksheet+xml">
        <DigestMethod Algorithm="http://www.w3.org/2000/09/xmldsig#sha1"/>
        <DigestValue>mPwpspZ7JQ8LgjK4g5zVfY42Yps=</DigestValue>
      </Reference>
      <Reference URI="/xl/worksheets/sheet8.xml?ContentType=application/vnd.openxmlformats-officedocument.spreadsheetml.worksheet+xml">
        <DigestMethod Algorithm="http://www.w3.org/2000/09/xmldsig#sha1"/>
        <DigestValue>/Z+uSV/e7hYvjRvcqpyxF+GLLlw=</DigestValue>
      </Reference>
      <Reference URI="/xl/worksheets/sheet9.xml?ContentType=application/vnd.openxmlformats-officedocument.spreadsheetml.worksheet+xml">
        <DigestMethod Algorithm="http://www.w3.org/2000/09/xmldsig#sha1"/>
        <DigestValue>gKRUj4dXhrAQXKfYOsVVDOJFWJM=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2023-04-20T04:19:08Z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{CAC312B6-3DC0-48E5-97A5-2E473EBE54D5}</SetupID>
          <SignatureText/>
          <SignatureImage>AQAAAGwAAAAAAAAAAAAAAG0AAAA8AAAAAAAAAAAAAADKCwAAhwYAACBFTUYAAAEAtPUAAAwAAAABAAAAAAAAAAAAAAAAAAAAgAcAADgEAAAPAgAAKAEAAAAAAAAAAAAAAAAAAJgKCABAhAQARgAAACwAAAAgAAAARU1GKwFAAQAcAAAAEAAAAAIQwNsBAAAAYAAAAGAAAABGAAAA2A0AAMwNAABFTUYrIkAEAAwAAAAAAAAAHkAJAAwAAAAAAAAAJEABAAwAAAAAAAAAMEACABAAAAAEAAAAAACAPyFABwAMAAAAAAAAAAhAAAUkDQAAGA0AAAIQwNsBAAAAAAAAAAAAAAAAAAAAAAAAAAEAAAD/2P/gABBKRklGAAEBAQDIAMgAAP/bAEMACgcHCQcGCgkICQsLCgwPGRAPDg4PHhYXEhkkICYlIyAjIigtOTAoKjYrIiMyRDI2Oz1AQEAmMEZLRT5KOT9APf/bAEMBCwsLDw0PHRAQHT0pIyk9PT09PT09PT09PT09PT09PT09PT09PT09PT09PT09PT09PT09PT09PT09PT09PT09Pf/AABEIAIAA5gMBIgACEQEDEQH/xAAfAAABBQEBAQEBAQAAAAAAAAAAAQIDBAUGBwgJCgv/xAC1EAACAQMDAgQDBQUEBAAAAX0BAgMABBEFEiExQQYTUWEHInEUMoGRoQgjQrHBFVLR8CQzYnKCCQoWFxgZGiUmJygpKjQ1Njc4OTpDREVGR0hJSlNUVVZXWFlaY2RlZmdoaWpzdHV2d3h5eoOEhYaHiImKkpOUlZaXmJmaoqOkpaanqKmqsrO0tba3uLm6wsPExcbHyMnK0tPU1dbX2Nna4eLj5OXm5+jp6vHy8/T19vf4+fr/xAAfAQADAQEBAQEBAQEBAAAAAAAAAQIDBAUGBwgJCgv/xAC1EQACAQIEBAMEBwUEBAABAncAAQIDEQQFITEGEkFRB2FxEyIygQgUQpGhscEJIzNS8BVictEKFiQ04SXxFxgZGiYnKCkqNTY3ODk6Q0RFRkdISUpTVFVWV1hZWmNkZWZnaGlqc3R1dnd4eXqCg4SFhoeIiYqSk5SVlpeYmZqio6Slpqeoqaqys7S1tre4ubrCw8TFxsfIycrS09TV1tfY2dri4+Tl5ufo6ery8/T19vf4+fr/2gAMAwEAAhEDEQA/APZqKKKACiiigApCaWmyIJEZG6EYNACg0tQWlqlnAIoyxUE8scmp6ACikooAWikpaACiiigAooooAKKKKACiiigApDSE4rP1jW7XRrZZLh/nkbZDEvLyv2VR3NNK+iA0M0orlPCviTUNY1DUbXUYIIpLXY2yIkmPdn5WPc4A6etdWDxRKLi7MBaKKKQBRRRQAUUUUAFFFFABRRRQAUUUUAFIaWk70AJRmuc8ZeIH0TT40teby5fy4uCwjHdyB2FUvhzNez6FcS6hez3bG7k8uSZiSUGAMZ6DOar2bcOcDsM0tJTqgAooopgFFJS0AFFJRQAtJRSNnBx1oAjnkEUTO7BVUZLMcACuQ0q3t/FN9/wkN3uaC1lkWy5+UoOC5H4Gp/Hl9J9htdGtJCt3qs4gGDysfV2/IY/Gk8Ruum6BbaFpuEuL0C1gVOCE43t+C5NaQTS03GT+EkN3JqWrlQEvZ/3LAYLRLwp/Hk10y4xx0qrpljFp2m29nCoEcEYjUAYGBVscdKiUuZ3YhaKKKQBRRRQAUUUUAFFFFABRRRQAUUUmcUALTTS9aiuZ47aF5ZXCogLMSegFG+gHn3i6+uD42j0+yUC8ubMRQyd0VmO9vwAH513GlaemmabBaxsXEa43N1Y9zXB+Gb+bW/iVfX1xb+Un2JRAGHzbNxAb2zg16OzrGhZyFVRkk9q6K75VGHkMxfFHiFPDumpP5fnzyyrFDADgyMxxUs2v2drf2VlMW+2Xn3Y0G7GFyd2OgxmuBu/EkOu+MxNFGLprMeXptrj/AFkjdZT/ALIA61peBtMkvPEl/rV0wmMebdZSc7pB98j0A6D8abockLyEeg5J9j61ga34ut9I1W10yK2mvL65xtihH3VP8RPYVa8S69B4e0S4vZmG5FxGh/jc9B+dZmjWQ0XSrjV9adBfToZrqRuQgx90egHpWEUnqwNfQdWbWNO+0SQNbyB2Ro2OSpBxVW68U2EHii30LLPeTKWIXogxn5qq+HrpNO8Fw6jqQ8geSbiUN/CDk/1qh4O0pru6k8T3sAiuL0Foo9vKITwT7kVShH3m9hnQ63rCaLpU12ymRoxhIgfmd+yge9Hh+/udQ0eG4voFt7lsiSIfwHPA/KuH1/W31HxTKbGN5prM/ZLGP+E3Dcu5H+yMCu6s1j0bR1F5OoEUe6aVzgFu7fTNOdNRgr7sC1eXUVlZzXMpwkSFmOfSsTwnr1z4g0+e+urVba38wiD5iSyDuc9K5bWtdvPFOuaXo9ojwaTeku7AbXmjU8n2X09a6bxdq8XhrwnObZF80qIYIl/vN8owP1oVK0Unu/yA52w1m0ufFGreJdRmxY6efsNkAOrHqVHdu34muk8OWUt1cy65qUJS7uBtjR+sEXZfqeprH8G+DLi2t7KbWnjkFsu63gjXCK56uw/ifkjPau0nuILKFpriVIY15LuwAFVWcU+WJJYBx1pa4y++IlpJcfY9BtZ9WuycDyBhB9W6VraHLr11vl1i2trVSMJFExZvxNZezaV2M3utLTVGFFOqQCiiigAooooAKKKKACiiigApDS01jigBCwXrXHeNLi41TVLDw5ZED7SfNu2HVIlPT8am1zxGbbWpbSVCLS1t1nlfPLSFiFQeucdKl8J6LcW7XWraqd2p3z7mweIo/wCFB9P61pGPKudjM3QzGPibrcaIAtvaQRDHbqcfrWX8TfF8sVvLpGksWlAU3MiYIVScbc+uRVODW9RbxBrcOjWytqV9eeUspXiKJBtLH8elW77wzbWmo6P4dty8kt5ObzUZmwWkVACcnsC2OPeuq0Y1FKfYCTTtFXwf4B1DWJBnVZrYkykcozcKqjsMkV1fhqCHQ/CFp5hESRW4kkdj3IySfxrO+JaSf8IPcxwQPIN8e4IMkKGBJx+FZ2mWup+M7i3lvkez0CHBjtG4e6x03j+7kA471nLmqxdST3YGNqWoz+LfiDo9rcxvDYQSfaljcY3qvIJHuQPzrp9X1u01qdrFHP8AZ8DE3kjAbGx0QHuSaq+NfAN1rOoQalo14trdxxmFwchWXGO35UzRPhj5EkL6xeLcRxHclpCpSEH1POSfrWnNRkk9rdBGX43k1DVtAW8ud1ppYuIxHbYAMq7vvSf4V2er+JdO8P2MAkclpNsUMUS7nJxxgVparotprWmSWF7GGt5FwQOCPQisfw/8P9G8PTefBHJcXI4Wa5feyj0HAA/KsPaRlHVbDOC8K+INP0S2lM1he3niGSeUFEQ7hucnqeBnjNdtpum61rsv2rxIYobXOYtOjUFfZpD1J9uldPHZQRytIsMayNyzqoBP1NTFc0qtbmd4oRzHiDwedWvrW/sb+XTb23jaHzYUDboz/Dg8DBzXH2vhaCL4l2Nm91eajLbQm5uJbl9wH9xcduea9VkdYond+FVST9K4nwQtxqw1rXxsjub+cxW7EZAjTIX9c/lTpzaTY0XfFnjKLQdtlYRfbdXlIEVqvPry2O1Z9l4Ov/EbpeeM7prhfvJYRHZCn1xyT9a1PC/g8aLJNe38y3mq3DZmuWXnHZV9BXThcVDko6R+8CrZaZaabCIbK2ht4wMbY0CirajApcUAYrO7e4haKKKACiiigAooooAKKKKACiiigAprDI9KdSEZoA5VvDd3ceLLu9upopNNlEbxxFMsrqMA10ypin7aMU5zcrX6AZOneHdP0rUL29tIts96++Uk5yfb0rE0bOq/EDWr5gGjsYo7OJsd/vPj/wAd/Kui1q9j03Srq6lfy1jjJ3e+P8axPAGnTWXheNrpiZ7uRrmRu+WOR+gFWr8rk/QZ1DKGBB5BpFTbjHb2pwFOxWOvyEIRnvSgYopaoAooooAKQ0tIaAMDxnqQ03wjqM6nD+SVQerNwKf4P08aX4X061xgrCC31PJ/nWJ8Q0fUToujxNhry8VmPoqcmuyjTYqqOwrR6U1bqBLS0UVmAUUUUAFFFFABRRRQAUUUUAFFFFABRRRQAUUUUAFNNOpp60mgOJ+I8rTx6RpMeS1/fIHVT/AvLfh0/KuziiWKNUUYVQABXFEDVfi6Qfmi0uyHB7SOf8K7kDitZ3UVEAFLRRWYBRRRQAUUUUAFIelLSGgDidQVr74r6VCH+SysJLhl92bb/hXagVwfhySO7+KXiSX7zwRRRA4+71yP0Fd4OtaVvdaj5DFpaKKzEFFFFABRRRQAUUUUAFFFFABRRSUALRRRQAUUUUAFQXMiQRvLIQFRSST0FT1U1KxTUrGe0lLCOdDG5U4OD6ULcDlfh/FJd22oa7cDM2p3LOpA/wCWa/In8jXaL0FVNM0+LS9Ot7K3UiKBAig9cCrdOb5pXAWiiikAUUUUAFFFFACZqOSVUxuPU44p9c/4ytbybRTLYKz3FvIkyIpwW2nJH5U4q8rAY3gNWk8Q+KZnTEhv9pbvgLwP1ruR1rjfh0lxLZajqV1BJBJqN68wSRSCFwAOD9K7OrrazAWiiiswCiiigAooooAKKKKACiiigApD1paKACiiigAoopCMigBaSgDApaAEpaKKACiiigAooooAKKKKAENBpaKAGbTTu9LRSAKKKKYBRRRQAUUUUAFFFFABRRRQB//ZAAAIQAEIJAAAABgAAAACEMDbAQAAAAMAAAAAAAAAAAAAAAAAAAAbQAAAQAAAADQAAAABAAAAAgAAAAAAAL8AAAC/AABmQwAAAEMDAAAAAAAAgAAAAID+/9tCAAAAgAAAAID+/3NCIQAAAAgAAABiAAAADAAAAAEAAAAVAAAADAAAAAQAAAAVAAAADAAAAAQAAABRAAAAeOYAAAAAAAAAAAAAbQAAADwAAAAAAAAAAAAAAAAAAAAAAAAA5gAAAIAAAABQAAAAKAAAAHgAAAAA5gAAAAAAACAAzABuAAAAPQAAACgAAADmAAAAgA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//3//f/9//3//f957/3//f/9//3//f/9//3//f/9//3//f/9//3//f/9//3//f/9//3//f/9//3//f/9//3//f/9//3//f/9//3//f/9//3//f/9//3//f/9//3//f/9//3//f/9//3//f/9//3//f/9//3//f/9//3//f/9//3//f/9//3//f/9//3//f/5//3//f/9/33v/f997v3v/fz1nNUq5Wr93/3/fe997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/9//3//f/9//3//f/9//3//f/9//3//f/9//3//f/9//3//f/9//3//f/9//3//f/9//3//f/9//3//f/9//3//f/9//3//f/9//3//f/9//3//f/9//3//f/9//3//f/9//3//f/9//3//f/9//3//f/9//3//f/9//3//f/9//3//f/9//n//f/5//n//f/9//3//f797Pmv0QUcIqhh3Tr93/3/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/f997/3//f/9//3//f/5//3//f/9//3//f/9//3//f/9//3//f/9//3//f/9//3//f/9//3//f/9//3//f/9//3//f/9//3//f/9//3//f/9//3//f/9//3//f/9//3//f/9//3//f/9//3//f/9//3//f/9//3//f/9//3//f/9//3//f/9//3//f/9//n/+f/5//3//f997/39/c9I5qhiJFGgQsjm/e/9/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u+e/9//3//f/9//3//f/9//3//f/9//3//f/9//3//f/9//3//f/9//3//f/9//3//f/9//3//f/9//3//f/9//3//f/9//3//f/9//3//f/9//3//f/9//3//f/9//3//f/9//3//f/9//3//f/9//3//f/9//3//f/9//3//f/9//3//f/9//3//f/9//3/+f/9//n//f/9//3+ec/9/PGctKcscszmJEC4pf3P/f797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957/3/fe51zW2v/f/9//3//f/9//n//f/9//3//f/9//3//f/9//3//f/9//3//f/9//3//f/9//3//f/9//3//f/9//3//f/9//3//f/9//3//f/9//3//f/9//3//f/9//3//f/9//3//f/9//3//f/9//3//f/9//3//f/9//3//f/9//3//f/9//3//f/9//3/+f/9//n/+f/9/vnffe9laCyH0QXlSqxiqGH5v33/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W2vwPTNKXG//f/9//3//f/9//3//f/9//3//f/9//3//f/9//3//f/9//3//f/9//3//f/9//3//f/9//3//f/9//3//f/9//3//f/9//3//f/9//3//f/9//3//f/9//3//f/9//3//f/9//3//f/9//3//f/9//3//f/9//3//f/9//3//f/9//3//f/9//3/+f/9//n//f997v3tVSgsheFKfc1AtiRQcZ/9//3/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/f/he6SDpIPle/3//f/9//3/ee/9//3//f/9//3//f/9//3//f/9//3//f/9//3//f/9//3//f/9//3//f/9//3//f/9//3//f/9//3//f/9//3//f/9//3//f/9//3//f/9//3//f/9//3//f/9//3//f/9//3//f/9//3//f/9//3//f/9//3//f/9//3//f/5//3/+f/9//3/fe55zNEpNKften3dxMQUAmFa/d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/9//39bayslhhC3Vv9/33v/f/9//3//f/9//3//f/9//3//f/9//3//f/9//3//f/9//3//f/9//3//f/9//3//f/9//3//f/9//3//f/9//3//f/9//3//f/9//3//f/9//3//f/9//3//f/9//3//f/9//3//f/9//3//f/9//3//f/9//3//f/9//3//f/9//3//f/9//3//f/9/33vfe5ZSE0afd99/1D1HDLla33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2t0TocQTS3/f793/3//f917/3/+f/5//n//f/9//3//f/9//3//f/9//3//f/9//3//f/9//3//f/9//3//f/9//3//f/9//3//f/9//3//f/9//3//f/9//3//f/9//3//f/9//3//f/9//3//f/9//3//f/9//3//f/9//3//f/9//3//f/9//3//f/9//n//f/5//n/ee/9/v3edc31zv3ufd5M1Jgh3Ut9//3//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997GWPqIOscfnO/e/9//3/de/5//3/+f/9//3//f/9//3//f/9//3//f/9//3//f/9//3//f/9//3//f/9//3//f/9//3//f/9//3//f/9//3//f/9//3//f/9//3//f/9//3//f/9//3//f/9//3//f/9//3//f/9//3//f/9//3//f/9//3//f/9//3//f/9//3//f/9//3//f99/nXO+d797X29xMScIV07fe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/3//f55zbzGIEHdS/3/fe/9/3nv+e/5//n/+f/9//3//f/9//3//f/9//3//f/9//3//f/9//3//f/9//3//f/9//3//f/9//3//f/9//3//f/9//3//f/9//3//f/9//3//f/9//3//f/9//3//f/9//3//f/9//3//f/9//3//f/9//3//f/9//3//f/9//3//f/9//3//f/9//3//f997vnfffx5nMCkGBDVKn3P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edxRGJgiQMf9//3//f/9//n/+f/5//3//f/9//3//f/9//3//f/9//3//f/9//3//f/9//3//f/9//3//f/9//3//f/9//3//f/9//3//f/9//3//f/9//3//f/9//3//f/9//3//f/9//3//f/9//3//f/9//3//f/9//3//f/9//3//f/9//3//f/9//3//f/9//3//f/9//3//f/9//39fby8pJwgVRp93v3v/f/9//3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/f/9/v3d4UokQqRR+c793/3//f917/X/+f/5//3//f/9//3//f/9//3//f/9//3//f/9//3//f/9//3//f/9//3//f/9//3//f/9//3//f/9//3//f/9//3//f/9//3//f/9//3//f/9//3//f/9//3//f/9//3//f/9//3//f/9//3//f/9//3//f/9//3//f/9//3/+f/9//3//f/9//3//f/9/f3MwKScINkq/e793/3//f/9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/PmtxMWgQmFbfe997/3/de/5//n//f/5//3//f/9//3//f/9//3//f/9//3//f/9//3//f/9//3//f/9//3//f/9//3//f/9//3//f/9//3//f/9//3//f/9//3//f/9//3//f/9//3//f/9//3//f/9//3//f/9//3//f/9//3//f/9//3//f/9//3//f/9//3//f/9//3//f/9//3//f593cjFIDBVG/3+/d/9//n//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+e/9//3//f797ulpHDLE5nnPfe/9//n/9f/5//n//f/9//3//f/9//3//f/9//3//f/9//3//f/9//3//f/9//3//f/9//3//f/9//3//f/9//3//f/9//3//f/9//3//f/9//3//f/9//3//f/9//3//f/9//3//f/9//3//f/9//3//f/9//3//f/9//3//f/9//3//f/9//3//f/9//3//f/9//3+fd/VBRwxwMb9733v/f/9//3//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vee/9/33v/fz9rRgjrHH5zv3f/f/9//3/+f/9//3//f/9//3//f/9//3//f/9//3//f/9//3//f/9//3//f/9//3//f/9//3//f/9//3//f/9//3//f/9//3//f/9//3//f/9//3//f/9//3//f/9//3//f/9//3//f/9//3//f/9//3//f/9//3//f/9//3//f/9//3//f/9//3//f/9//3//f/9/3383SkgMzBxfb797/3//f/9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b+sgRwx3Tt97v3v/f/9//3//f/9//3//f/9//3//f/9//3//f/9//3//f/9//3//f/9//3//f/9//3//f/9//3//f/9//3//f/9//3//f/9//3//f/9//3//f/9//3//f/9//3//f/9//3//f/9//3//f/9//3//f/9//3//f/9//3//f/9//3//f/9//3//f/9//3//f/9//3//f99/9UEHBEkM3F7/f/9//n/9f/1//X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3NwMUYMFUa/e99//3//f/9//3//f/9//3//f/9//3//f/9//3//f/9//3//f/9//3//f/9//3//f/9//3//f/9//3//f/9//3//f/9//3//f/9//3//f/9//3//f/9//3//f/9//3//f/9//3//f/9//3//f/9//3//f/9//3//f/9//3//f/9//3//f/9//3//f/9//3//f/9//3/ffzhKaxQJCLxav3v/f/1//X/8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f99/NUZGCE8tn3ffe/9//3//f/9//3//f/9//3//f/9//3//f/9//3//f/9//3//f/9//3//f/9//3//f/9//3//f/9//3//f/9//3//f/9//3//f/9//3//f/9//3//f/9//3//f/9//3//f/9//3//f/9//3//f/9//3//f/9//3//f/9//3//f/9//3//f/9//3//f/9//3//f/9/v3u8Xu4gCAi8Wr97/3/9f/x//X/9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peRgzKHF5r/3//f/9//3//f/9//3//f/9//3//f/9//3//f/9//3//f/9//3//f/9//3//f/9//3//f/9//3//f/9//3//f/9//3//f/9//3//f/9//3//f/9//3//f/9//3//f/9//3//f/9//3//f/9//3//f/9//3//f/9//3//f/9//3//f/9//3//f/9//3//f/9//3//f/9//WYxLQgI/mLff/9//X/9f/x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388a6gURgz6Xt9//3//f/9//3//f/9//3//f/9//3//f/9//3//f/9//3//f/9//3//f/9//3//f/9//3//f/9//3//f/9//3//f/9//3//f/9//3//f/9//3//f/9//3//f/9//3//f/9//3//f/9//3//f/9//3//f/9//3//f/9//3//f/9//3//f/9//3//f/9//3//f/9//3/ffx1nDyUoCLxe33//f/5//X/9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nMsKWYMVUrfe/9//3//f/9//3//f/9//3//f/9//3//f/9//3//f/9//3//f/9//3//f/9//3//f/9//3//f/9//3//f/9//3//f/9//3//f/9//3//f/9//3//f/9//3//f/9//3//f/9//3//f/9//3//f/9//3//f/9//3//f/9//3//f/9//3//f/9//3//f/9//3//f/9//38+azApKQx6Ur97/3/+f/5//X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55z8kFmEI81XW//f/9//3//f/9//3//f/9//3//f/9//3//f/9//3//f/9//3//f/9//3//f/9//3//f/9//3//f/9//3//f/9//3//f/9//3//f/9//3//f/9//3//f/9//3//f/9//3//f/9//3//f/9//3//f/9//3//f/9//3//f/9//3//f/9//3//f/9//3//f/9//3//f/9/n3dRMUkQtDmfd/9//3/9f/5//n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f3ZSqBTrIBtnv3v/f/9//3//f/9//3//f/9//3//f/9//3//f/9//3//f/9//3//f/9//3//f/9//3//f/9//3//f/9//3//f/9//3//f/9//3//f/9//3//f/9//3//f/9//3//f/9//3//f/9//3//f/9//3//f/9//3//f/9//3//f/9//3//f/9//3//f/9//3//f/9//3//f797szlIDA8pX2//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399bywlZxB2Tr93/3//f/9//3//f/5//n//f/9//3//f/9//3//f/9//3//f/9//3//f/9//3//f/9//3//f/9//3//f/9//3//f/9//3//f/9//3//f/9//3//f/9//3//f/9//3//f/9//3//f/9//3//f/9//3//f/9//3//f/9//3//f/9//3//f/9//3//f/9//3//f/9/33/ffx1nihRJEL9733//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ROSUIkDV+c/9//3//f/9//3/+f/9//3//f/9//3//f/9//3//f/9//3//f/9//3//f/9//3//f/9//3//f/9//3//f/9//3//f/9//3//f/9//3//f/9//3//f/9//3//f/9//3//f/9//3//f/9//3//f/9//3//f/9//3//f/9//3//f/9//3//f/9//3//f/9//3//f/9/339/c6sYihR/c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9//3/fe/9/VU5GCKkYPWffe/9//3//f/9//3/+f/9//3//f/9//3//f/9//3//f/9//3//f/9//3//f/9//3//f/9//3//f/9//3//f/9//3//f/9//3//f/9//3//f/9//3//f/9//3//f/9//3//f/9//3//f/9//3//f/9//3//f/9//3//f/9//3//f/9//3//f/9//3//f/9//3/ee/9/v3vtJGkU/G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de/9//3/fextjiRSJFNte/3//f/9//3//f/9//3//f/9//3//f/9//3//f/9//3//f/9//3//f/9//3//f/9//3//f/9//3//f/9//3//f/9//3//f/9//3//f/9//3//f/9//3//f/9//3//f/9//3//f/9//3//f/9//3//f/9//3//f/9//3//f/9//3//f/9//3//f/9//3//f/9//n//f/9/LilpEDZK33//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/9//Xv/f/9/v3efd+wgiRC5Vr97/3//f/9//3//f/9//3//f/9//3//f/9//3//f/9//3//f/9//3//f/9//3//f/9//3//f/9//3//f/9//3//f/9//3//f/9//3//f/9//3//f/9//3//f/9//3//f/9//3//f/9//3//f/9//3//f/9//3//f/9//3//f/9//3//f/9//3//f/9//3//f957/3//f5E1BgSRNZ93/3//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n//f797/39PLWkQFUKfd/9//3//f/9//3//f/9//3//f/9//3//f/9//3//f/9//3//f/9//3//f/9//3//f/9//3//f/9//3//f/9//3//f/9//3//f/9//3//f/9//3//f/9//3//f/9//3//f/9//3//f/9//3//f/9//3//f/9//3//f/9//3//f/9//3//f/9//3//f/9//3//f957/38VRicIDSWec/9//3//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5//n/+f/5/vnf/f997NkZpEFAtHWe/e/9//3//f/9//n//f/9//3//f/9//3//f/9//3//f/9//3//f/9//3//f/9//3//f/9//3//f/9//3//f/9//3//f/9//3//f/9//3//f/9//3//f/9//3//f/9//3//f/9//3//f/9//3//f/9//3//f/9//3//f/9//3//f/9//3//f/9//3//f/9//n/ef99/215IEA0lPGv/f/9//3//f/9//3//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n//f997/3/fex1nDiXuINxef3P/f/9//3//f/9//3//f/9//3//f/9//3//f/9//3//f/9//3//f/9//3//f/9//3//f/9//3//f/9//3//f/9//3//f/9//3//f/9//3//f/9//3//f/9//3//f/9//3//f/9//3//f/9//3//f/9//3//f/9//3//f/9//3//f/9//3//f/9//3//f/5/3nv/f15vqxgNJT1r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/f/9/339+c/VBrBiUOZ93v3vff/9/3Xv/f/9//n/+f/9//3//f/9//3//f/9//3//f/9//3//f/5//3//f/9//3//f/9//3//f/9//3//f/9//3//f/9//3//f/9//3//f/9//3//f/9//3//f/9//3//f/9//3//f/9//3//f/9//3//f/9//3//f/9//3//f/9//3//f/9//3/8f9x7/39/cy4pzBzbXt9/33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/+f/9/vne6WlEtUjH+Yt9/33//f917/3/+f/9//n//f/9//3//f/9//3//f/9//3//f/9//3//f/9//3//f/9//3//f/9//3//f/9//3//f/9//3//f/9//3//f/9//3//f/9//3//f/9//3//f/9//3//f/9//3//f/9//3//f/9//3//f/9//3//f/9//3//f/9//3//f/9//X/8e/9/n3eRNYsUelLff/9//3//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+f/9//3//f917/X/+f/9/X28XRu4gF0a/e99//n/9f/9//3/+f/5//n//f/9//3//f/9//3//f/9//3//f/9//n//f/9//3//f/9//3//f/9//3//f/9//3//f/9//3//f/9//3//f/9//3//f/9//3//f/9//3//f/9//3//f/9//3//f/9//3//f/9//3//f/9//3//f/9//3//f/9//3//f/x//n//f9979EGLFLM5n3ffe/9//3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de/1//3//f/9/eVLNHC8pf3O/e/5//n//f/9//3/+f/9//3//f/9//3//f/9//3//f/9//3//f/9//3//f/9//3//f/9//3//f/9//3//f/9//3//f/9//3//f/9//3//f/9//3//f/9//3//f/9//3//f/9//3//f/9//3//f/9//3//f/9//3//f/9//3//f/9//3//f/9//3/9f/5//3/ff5lWixTuIP1i33//f/9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ee/9/3Xv+f/5//3/ff5paqxhpFNpe33vee/9/33//f/9//3//f/9//n//f/5//3/+f/9//3//f/9//3//f/9//3//f/9//3//f/9//3//f/9//3//f/9//3//f/9//3//f/9//3//f/9//3//f/9//3//f/9//3//f/9//3//f/9//3//f/9//3//f/9//3//f/9//3//f/9//3//f/9/3Xv+f/9//38dY+0gSAxXTp9333//f/5//X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95733/aXg0lJgg1St9//3//f753vXv/f/9//3//f/9//n/+f/1//n/+f/9//3//f/9//3//f/9//3//f/9//3//f/9//3//f/9//3//f/9//3//f/9//3//f/9//3//f/9//3//f/9//3//f/9//3//f/9//3//f/9//3//f/9//3//f/9//3//f/9//3//f/9//3//f/5//3//f/9/n3dQLScIsjmfd997/3/+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9//3//f/9//3//f/5//n/+f/9//3//f/9//3/9f/5//X//f797XW/zQYgUbzHfe/9//3+cc957/3//f/9//3/+f/5//X/9f/1//n/9f/5//3//f/9//3//f/9//3//f/9//3//f/9//3//f/9//3//f/9//3//f/9//3//f/9//3//f/9//3//f/9//3//f/9//3//f/9//3//f/9//3//f/9//3//f/9//3//f/9//3//f/9//3/+f/9/33//f7971D0nCHAxfnPfe/9//3/+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3//f/9//3//f917/n/9f/5//3//f997+l7rICwpn3f/f/9/vXf/f/9//3//f/5//n/9f/1//H/9f/1//n/+f/9//3//f/9//3//f/9//3//f/9//3//f/9//3//f/9//3//f/9//3//f/9//3//f/9//3//f/9//3//f/9//3//f/9//3//f/9//3//f/9//3//f/9//3//f/9//3//f/9//3//f/9//3//f/9/33/ffxVGaRBvMX9zv3f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917/3//f997/3//f997/3/+f/5//n/+f/5//3//f/9//n/+f/5//3/ef/5//3//f31z8j2HELla33v/f/9//3//f/9//3//f/5//n/9f/1//H/9f/1//n//f/9//3//f/9//3//f/9//3//f/9//3//f/9//3//f/9//3//f/9//3//f/9//3//f/9//3//f/9//3//f/9//3//f/9//3//f/9//3//f/9//3//f/9//3//f/9//3//f/9//3//f913/3//f79333/7XuwgyxyYUt9/33v/f917/3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/9//3/ff/9//3/fe997/3/+f/5//n//f/9//3//f/9//3//f/9//3/ef/9//3//f1RKRgzzQb97/3//f957/3//f/9//3/+f/1//n/9f/1//X/+f/5//3//f/9//3//f/9//3//f/9//3//f/9//3//f/9//3//f/9//3//f/9//3//f/9//3//f/9//3//f/9//3//f/9//3//f/9//3//f/9//3//f/9//3//f/9//3//f/9//3//f/9//3/ee/9//3+/d/9/PWtvMYkUVUq/d/9/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31vPGd/b99//3//f/9//n/9f/1//n//f/9//3//f/9/33v/f/9//3//f95//38ZY2cQDCV/c/9/3nv+f/9//3//f/9//n/+f/1//X/9f/5//n/+f/9//3//f/9//3//f/9//3//f/9//3//f/9//3//f/9//3//f/9//3//f/9//3//f/9//3//f/9//3//f/9//3//f/9//3//f/9//3//f/9//3//f/9//3//f/9//3//f/9//3//f/9/3nv/f/9/33v/f9978z1nELE1f3Pff/9/3nv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3dVSk8tFkZfa/9//3//f/5//X/9f/5//3//f/9//3//f/9//3//f/9//3/ee/9/fW9NKUcMPmv/f957/3//f/9//3//f/9//3//f/5//3/+f/9//3//f/9//3//f/9//3//f/9//3//f/9//3//f/9//3//f/9//3//f/9//3//f/9//3//f/9//3//f/9//3//f/9//3//f/9//3//f/9//3//f/9//3//f/9//3//f/9//3//f/9//3//f/9//3//f/9//3//f5hWZwxOKTxn/3/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35vDCUFBA8lu1qfc59333v9f/x//X/9f/9//3//f/9//3/ff/9/33vfe917/3+8d5538z0FBLpav3vee/9//n//f/5//3//f/9//3//f957/3/+f/9/3nv+f/5//3//f/9//3//f/9//3//f/9//3//f/9//3//f/9//3//f/9//3//f/9//3//f/9//3//f/9//3//f/9//3//f/9//3//f/9//3//f/9//3//f/9//3//f/9//3//f/9//3//f/9//3//f997/38bY8ocyhy5Wv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//3+fcy4pahD2QbxeX29/c/9//Xv9f/x//n/+f/9//3//f/lidk7aXr97/3//f/5//n/fe5hWRwxXTr97/3/de/5//n/+f/9//3//f/9/33/fe997/3//f/9//nv+f/9//3//f/9//3//f/9//3//f/9//3//f/9//3//f/9//3//f/9//3//f/9//3//f/9//3//f/9//3//f/9//3//f/9//3//f/9//3//f/9//3//f/9//3//f/9//3//f/9//3//f/9//3/fe/9/fm9OLaoYNUbf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/33+zObQ5/2KcWnpSf2/fe/1//Hv8f/1//3//f/9/v3fQOWcQcDE9a/9//3/de/9//3/8Yu0gLimfd957/X/+f/5//n//f/9//3/fe793v3vff/9//3/+f/5//n//f/9//3//f/9//3//f/9//3//f/9//3//f/9//3//f/9//3//f/9//3//f/9//3//f/9//3//f/9//3//f/9//3//f/9//3//f/9//3//f/9//3//f/9//3//f/9//3//f/5//3/+f/9//3//f59z8z1oEJE1n3Pf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UYXRj9rtT1xMbpa33/ee/5//Xv+f/5//3//f35zTi0FBM0cmlp/c997/3/+f/9/Xm9wMSYIO2edd/5//3/+f/9//3//f/9/v3ufc797v3vff997/3/+e/9//3//f/9//3//f/9//3//f/9//3//f/9//3//f/9//3//f/9//3//f/9//3//f/9//3//f/9//3//f/9//3//f/9//3//f/9//3//f/9//3//f/9//3//f/9//3//f/9//3//f/5//n//f/9//3/fezVKaBAuKX9z33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ed7hWLSX8YppW7SDUPV9v33+/e/9/3nv/f917/38bZw4lESkRJTIp3WJ+c/9//3//fztnM0YkBLda33/de/5//n/+f99//3+fd3pSUzGUNf5mn3e/d7573nvfe/9//3+/d/9//3/ee/9/3Hv+f/9//3//f/9//3//f/9//3/ee/9//3/+f/5//3//f/9//3//f99//3//f/9//n/+f/5//3//f/9//3//f/9/3nv/f/9//3//f/9//3//f/9//3//f/9//3//f/9/v3fZXsoYiBQ+a797/3+/e99//3/+f/9//n/+f/9//3/fe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vnv5XoYQNUp/c1hSDym7Wp93/3+/e/9//3/+f/9/PWuLFPEkdTWvHDItulqed/9//3//f5ZSJAhuMf9//3/+f/1//3//f/9/u1rxJCwMTRDPHNxev3vff/9//3/fe/9/33//f/9//3/ee/9/3nvee/9//3//f99//3//f/9//3//f/9//n//f/5//3//f99733//f/9//3//f/9//n//f/9//3//f/9//3//f/9//3//f/9//3//f/9//3//f/9//3//f/9//3//f99/G2dOLYgUeFa/e/9/v3v/f/9//3//f/9//3//f/9//3//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f757O2unGAwlPms+a7M5cTG6Wr97v3v/f957/n//f15vzRyNGPlFMy1KDC4puFq+d753v3ccZ+sgZxAbZ99//3/+f917/3+/ezdKKwxNENEgKwwOJRRGnnP/f797/3//f/9/3nv/f/9/XG+eczxrv3vff79733vfe/9//3//f/9//n/+f/5//n/+f/9//3//f/9//3//f/9//3/+f/5//n//f/9//3/ee/9//3//f/9//3//f/9//3//f/9//3//f/9//3//f/9//3//f55zsTlnEC4tv3v/f/9//3/ff79733v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/fe/9/bTELJblan3f8YuwgLinaXv9//3++d/9//39/c5I1Sgz4Rd9izhxHDE0tO2vff99/v3v1QSYIuVbff/9//3/ee99/3394UmwUEimfWpY5ihQlCBNGO2f/f/9//3//f/9//3/5XrA1kTUOJbQ5F0b+Yr97/3/ff99//3//f/5//3/+f9x73Xv/f/9/v3ufd79733//f/9//n/de/9//3//f/9//3//f/9//3//f/9//3/+f/9//n/+f/5//3/+f/9//3//f/9//3/ff1ZOZxCIFF5v/3//f7571140Srlav3v/f9973nv/f/1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917/3//f3RO8kEbY39zf3PTPWgQTi3ff/9//3//f/9/Xm8WSikI+EG/fzlKyxyHFI0xv3u/e99/F0YoCJI1v3u/e/9//n//f/9//GJrFPEkH2v/ZrQ9qRhGDI8x33+/e713/n/ee/leTi1pECgICQgrCEwMjhhTMThKHmefd99/33v+f/5//n+8d/9//3++d/9/33/fe/9/33/ee957/3/fe9973nv/f/9//3//f/9//n//f/5//n/9f/1//X/+f/9//3//f/9//3//f/9//388awwlRxCYVv9/v3tbbzNGRwztIHhS33u+d3tzvHf+f/1//X/9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398c31vGmP7Yr93Xm/LHGcQuFaed/9//3/fe99/eFKtHPhFv39/c9pebi1mENE9eFLff99ijRhLEN1iv3v/f/9//3//fz1rrBiuHP9mn3s/a3dS6hwDABRG/3/fe/9/fXOxOUgMCAiOFI8YuD1VMbAcCgiMFNU9X2//f/9//3//f/5//3//f1trEkaGEKgYsDX6Yv9//3//f95733vff/9//3//f997/3//f/9//n/+f/1//X/9f/1//X//f/9//3//f/9//3//f/9//38URsocjzXff99/v3u4WswgBwjtINpe/3/ff917/n/9f/1//n//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de957/3//fxpjl1a/e99/Vk7JGCwpuFrff99733v/f/ti7SCUNT9v/3//f/pibS2HEMwcH2t/c9lBCgj2QZ93/3/ef/5/33t+c6sYzRy9Wt9/n3efd5dWCyWIFPtin3f/f7la7SAGAEsMNC3SIPIglznZQVQxSxAqDDApeVK/e/9//3//f/9/fG/RPagYZxBHDEYIqRiwOfpiv3v/f99/33ufd99733//f997/3//f/9//n/+f/1//X/8e/1//n//f/9//3/+f/9//3/fe/9/HGcNKakYPGv/f/9/v3uaVjApJwwuKfpe33/ee95//X/+f/5//3//f/9//3//f/9//n/+f/5//n//f/5//3//f/9//3//f/9//3//f/9//3//f/9//3//f/9//3//f/9//3//f/9//3//f/9//3//f/9//3//f/9//3//f/9//3//f/9//3//f/9//3//f/9//3//f/9//3//f/9//3//f/9//3//f/9//3//f/9//3//f/9//3//f/9//3//f/9//3//f/9//3//f/9//3//f/9//3//f/9//3//f/9//3//f/9//3//f/9//3//f/9//3//f/9//3//f/9//3//f/9//3+/e1xrPGv/f7938T1lDFVKnnP/f/9/33s9a6sYjBj+Yr9733/fe9hehxRpEHQxflZ/VrAc8CR/c753/3//f/9/fHOpGIoUvFp/c/9//3+ed797TSmpGPxiv3s4Ss4cbBAzLd9iuD2PGK8YljmdVlpOECWuHFEtXW+/e/9/33/fe7hWDSUlCMscLikuKWcQRgxOLdhaf3O/e9xeNko2SvtifnPfe99//3//f/9//n/+f/1//X/9f/9//3//f/9//3//f/9/v3v/f593bzEEBJhW33/ff/9/n3e6WuwgAwALJbhannffe/9//3//f/9//3//f/9//3//f/5//3/+f/9//n//f/9//3//f/9//3//f/9//3//f/9//3//f/9//3//f/9//3//f/9//3//f/9//3//f/9//3//f/9//3//f/9//3//f/9//3//f/9//3//f/9//3//f/9//3//f/9//3//f/9//3//f/9//3//f/9//3//f/9//3//f/9//3//f/9//3//f/9//3//f/9//3//f/9//3//f/9//3//f/9//3//f/9//3//f/9//3//f/9//3//f/9//3//f/9//3//f/9//n//f95/33/fe997/3//f/piTCnqHNla33/ff/9/PWtqFEoQm1a/e793/3+dcxNGUC1KDHY12kWPGPAg3F7ff99//X/+f/5/6hzrIFhOv3v/f997/3//f/liTi32QR9nfVLRIAsI2UH/Zl9zWk4wKS8pOEo/a/9iljnVPZhSPGvff99/n3d4UooUyxz8Yn9zHWe6WrE5RgzKGJlWvFpSLawYrBzMHJAxNEZda793/3/fe713/n//f/5//3//f5xz/3//f/9//3//f99/33/ff7I5JgxwNX9z/3//f99/fnM1SogUJQjKHFZKf3O/d99733v/f/9//3/+f/5//n//f/5//3/+f/5//n/+f/9//3//f/9//3//f/9//3//f/9//3//f/9//3//f/9//3//f/9//3//f/9//3//f/9//3//f/9//3//f/9//3//f/9//3//f/9//3//f/9//3//f/9//3//f/9//3//f/9//3//f/9//3//f/9//3//f/9//3//f/9//3//f/9//3//f/9//3//f/9//3//f/9//3//f/9//3//f/9//3//f/9//3//f/9//3//f/9//3//f/9//3//f/9//3//f/9//3//f99//3/ff/9/33+/exJCyRzyQZ9z33v/f19v7SBJDHpSv3vfe997/3+ec5lWSxDQIDUtkBiOGBdGPWv/f/9//3/ee20tZxAURp93/3/ff/9//3++d5hWUy2XOdk9sRxOEHUxX3N/c593NUZvMU8pF0Y/bz9vWk5PLVVOn3e/e593OErNHFAtP2+fe593n3fbXg0liRTtIDItbBCNGGsQihRHCIkUsDmXVlxv/3//f/9/3nvfe/9//3//f/9/3nvee957/3//f79733+6WmkUqhi6Xt9//3//f99/fnNVTk4tJgiqGLI5216fd/9//3/ee/5//3/+f/9//n//f/5//3//f/9//3//f/9//3//f/9//3//f/9//3//f/9//3//f/9//3//f/9//3//f/9//3//f/9//3//f/9//3//f/9//3//f/9//3//f/9//3//f/9//3//f/9//3//f/9//3//f/9//3//f/9//3//f/9//3//f/9//3//f/9//3//f/9//3//f/9//3//f/9//3//f/9//3//f/9//3//f/9//3//f/9//3//f/9//3//f/9//3//f/9//3//f/9//3//f/9//3/+f/9//3//f/5//3//f99//3/5XqgY6yCYVr97v3ufdy8pKAg4Sr9733vee957/38+azEtrxyPGAsIKwxTMdxev3vee/5//39TTkUMkDWfd79733v/f/5//3+/dxhGFCkUKZAYTRDQIH9zv3u/extndlLROS4pvFrff99ikjVOLfRBHmd/c/dBahCTNX9333+/e/9/v3uZVtM9cjWuHEsM10F8VllOMClIDAQE6hzROdlennO+d997/3//f793/3/ee/9//3//f797v3u/e99/HmvMIAQANkq/f99/33vee/9/v3faXg0lJwhpELM5mVY9a55zvnf/f/5//n//f/9//3//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/9/fW9NLWYMkTVfb997n3dyNQgIWE6/e/9//n/de/9/v3v9YvhFjRgKCG0Qjxg6Sr97v3e9e/5/W2tFDG8xf3O/e757/3/de/9/v3efdxpGVTGwHI4UbBAfZ997/3/fe/9/fXMTQtQ9f3Ofd5930jkuKfZFP2sYRqwYkzW/e99/33vff99/n3efdz9rMSkJBJ1av3u/ex5n216RNSwpJATJGNha/3//f99/33//f/9/nXP/f/9/vnffe99733+/e5939UVpFLI5v3+fd/9//n//f/9//3+5Wi4pBQRIDO0gVk59b/9/33vde917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9//3//f797dlLJHKkYuVq/e593tDlJDFlO33//f/9//X//f79733+9Xu8gCQiNFAsAFCndXr97/3/ee1xvhxQMJV5r33//f/9//n//f753v3s/a/dFczFsFCkI9UH/f/9//3/ee/9/t1aQNXlSv3v/fxtn9EEwLZM1czWsGJI1n3f/f99733u/e99/33t/c+8gCQR8Vp9333/ff99/n3OYVk0tZhDJGNE9XWvff59zv3ffe99//390TkwtjjGPNRVGeVbcXtxe7iTtJF9v33//f/9//3++e/9/v3u4VpA1qRhHDGcQjzG3Vp5z/3//f75333/ff/9/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/f7970j2pGLI5v3ufdxhKShB5Ur97/3/+f/1//X/fe/9/X2/2Qc0cTBC0HA8MEym7Xv9//3+fdy0pqhiYVv9//3//f/5//3/ff997/38cYxdGrBgHAO4g/3//f/9/vXe9dztn8kEVRh1nn3fff797FkYPKUkMBwiSNX9z/3//f997/3//f99/PWsPJSoIGEbdXt9//39/b39zv3u/d7ha6RyHEBNCn3fff/9/v3f/f31zCiUCBGYQAwBHDGkQrBhRMawYahTdYv9/33vde/9/vnv/f99733/fe/pi0j2IFAMAiBTSPTxrv3v/f/9//3//f99733v/f997/3//f/9//3//f/9//3//f/9//3//f/9//3//f/9//3//f/9//3//f/9//3//f/9//3//f/9//3//f/9//3//f/9//3//f/9//3//f/9//3//f/9//3//f/9//3//f/9//3//f/9//3//f/9//3//f/9//3//f/9//3//f/9//3//f/9//3//f/9//3//f/9//3//f/9//3//f/9//3//f/9//3//f/9//3//f/9//3//f/9//3//f/9//3//f/9//3//f/5//3/+f/5//n//f/9//3//fxtjTi0uKfxif3M5TikMF0q/e95//X/be/5//3//f79/f3f2QfEkWzVTFAwMMS3aXv9/33tXTokUsjleb/9/vnv/f/9//3/+f/9/v3ccY1AtKQwoCF9vv3v/f/9//3/fexpnFEY0Sp93/3//f593m1YPJQUATy36Yv9/33/de/9//3//f9971T0IBO4gkjU2Sn9zf3O/d/9//3//f9972VrRPTRGf3Pfe99/nnOuNUQIbC2WUlVK7CCLGCgMCAgoCIsYtD2fd99//3//f95//3+dd957/3/ff99/O2fzQYkUJgirGHAx+l5db79333//f/9//3//f99//3//f/9//3//f/9//3//f/9//3//f/9//3//f/9//3//f/9//3//f/9//3//f/9//3//f/9//3//f/9//3//f/9//3//f/9//3//f/9//3//f/9//3//f/9//3//f/9//3//f/9//3//f/9//3//f/9//3//f/9//3//f/9//3//f/9//3//f/9//3//f/9//3//f/9//3//f/9//3//f/9//3//f/9//3//f/9//3//f/9//3//f/9//3//f/9//3//f/5//3/+f/5//3//f753/3+/dzVKDSV4Uj9re1IIBPZBn3f/f/1//X/9f/5/33vff/9/2l60ORYp9yiyHEsQMC39Yt9/X28PJQ8p/GLfe99//3//f/9//n/bd/9/33t3TsscBQBXTv9/v3f/f/9//3++d/JB6Rydc31vv3e/e/9/u16JFCYIdlLff/9/3nv/f9173nv/fz9rJwhRLZM1qxiZVt9/v3v/f99733v/f/9/2F6wOW4t2Vq/e99/yhxGCDVKv3t+b11v+2KZVswgixSsGMwc217ff997/3++d/9//3/+f713/3/fe/9/v3e5Wi4pRwwmBGcQLCk0Svpen3Pff/9/v3v/f/9//3//f/9//3//f/9//3//f/9//3//f/9//3//f/9//3//f/9//3//f/9//3//f/9//3//f/9//3//f/9//3//f/9//3//f/9//3//f/9//3//f/9//3//f/9//3//f/9//3//f/9//3//f/9//3//f/9//3//f/9//3//f/9//3//f/9//3//f/9//3//f/9//3//f/9//3//f/9//3//f/9//3//f/9//3//f/9//3//f/9//3//f/9//3//f/9//3//f/5//3//f/5//3//f753/39ca/I9kTWbWr1aCQTXQZ9333/+f/1//X/9f/9//3//f51z+2KuHFUxEikrDCoI8CQfZ99/Ok5JDPRBv3v/f997/3/de/5//X/+f957XG/xPUQIyRi/e99733v/f75333u3WoUQzznfe/9/33u/e99/d1IlCC4pf3P/f797/3//f9x7/39+cw0lahR7UnM1DyWaVv9/33v/f/5/vHebc/9/llYKJacYuFafd9Y9SgzVPX9z/3++e/9/n3deb/1mcTEnCNM9Xmteb/9//3++d/9//n//f/17/n/+f/9/vnc7ZzNGTSmoFIcQZxAMIbE1eFJeb/9/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YWk4tUTH4RUwQ1z0/b99//3/9f/x//n/+f/9//3//f31zN0rwJGwUMy35RbAcdTEfa/9i7yRxMb97v3e+d/9//3//f/5//3/ee/9/11pLKaYU2F7/f/9/33u+d/9/fG/POekgGWP/f997/3//fzxrbzFoEDdK33/ff7973nv8e7x3fW/zQYoU1j06Ts8gczX8Yv9/vXf9f/1//3//f51z+V5tMeogm1ZbTgoI7yBfb997/3/de/9/v3u/e1dOJwyrGJpWv3u/e793/3//f913/n//f/5//3//f/9//3++dztn2V4URk0piBBGDKkU0zm6Wl5rf3P/f/9//3/fe/9//3//f/9//3//f/9//3//f/9//3//f/9//3//f/9//3//f/9//3//f/9//3//f/9//3//f/9//3//f/9//3//f/9//3//f/9//3//f/9//3//f/9//3//f/9//3//f/9//3//f/9//3//f/9//3//f/9//3//f/9//3//f/9//3//f/9//3//f/9//3//f/9//3//f/9//3//f/9//3//f/9//3//f/9//3//f/9//3//f/9//3//f/9//3//f/9//3//f/9/33v/f/9/n3PTPasYrhxtELY5X3Pff95//Hv9f/1//n//f/9//3//f19vtTlrFFMt/2b5Rc8ctz2+WtU9ixRWSn5z/3//f/9/3Xv/f957/n//f997dE6nGI41XGvfe997/3//f797W2tECFROvnf/f/9//3+/e9peRwwNJR1n/3+/d/9/3Xvde753PWurGO4gvl6UNawYszm/d99/vHf+f/9//3//f/9/2F6PNZE1czVsEK0YN0rff/9/vnf/f997338+a6oYJwiSNT9rX2u/e55z/3//f/9/3Xv9e9173Xvee/9//3//f797fnP6XlVKTi2pGEcMiBBPLdI9l1Jca997/3//f/9//3//f/9//3//f/9//3//f/9//3//f/9//3//f/9//3//f/9//3//f/9//3//f/9//3//f/9//3//f/9//3//f/9//3//f/9//3//f/9//3//f/9//3//f/9//3//f/9//3//f/9//3//f/9//3//f/9//3//f/9//3//f/9//3//f/9//3//f/9//3//f/9//3//f/9//3//f/9//3//f/9//3//f/9//3//f/9//3//f/9//3//f/9//3//f/5//3//f/9/33v/f99/PWtQLWwUCgh0NX9z/3/ee/5//X//f/5//3//f/9//3/ff/1icjFrFFtSf3cZSvAgtj1ZTg8liRQ8a/9//3//f/9//3/+f/9//3//f3xvSymnFFNKfnP/f/9/33v/f793pxQTRr97/3//f997/3+fd7I5iRT1QT5rv3v/f99//3//f99/0z2KFN5e32JSMYsYmFb/f/9/3Xvef957/3+/e99/fXMURqoYjBisGJI133/ff797/3/fe/9/n3PTPWkQrBhRLdQ9HWd/b/9//3//f/9//3//f/5//3//f/9//3//f/9//3+/e11vd1KQNQwhqBSIFOog0Dn5Xr53/3++d/9//3//f/9//3//f/9//3//f/9//3//f/9//3//f/9//3//f/9//3//f/9//3//f/9//3//f/9//3//f/9//3//f/9//3//f/9//3//f/9//3//f/9//3//f/9//3//f/9//3//f/9//3//f/9//3//f/9//3//f/9//3//f/9//3//f/9//3//f/9//3//f/9//3//f/9//3//f/9//3//f/9//3//f/9//3//f/9//3//f/9//3//f/9//3//f/9//3//f/9//3//f59zu14xKQoIESlfb797/3/+f/5//n//f/9//3//f/9//39/czZKihQPJX9zX28YRhAlGErUPYkUNUq/e/9//3/+f/9//n//f997/3/fe3VSpxSvORpj/3+fd593/39+c04tNEaec/9//3/ee/9//3/aXi4pLy0VRhxn/3++d/9//3/ffz1r7SDVPZ97e1KrGE8tn3f/f95/vXf/f/9/vnfee997XG/zQYkUSAxxMX9zn3f/f99//3//f997217tICgIaxRqEHAtHGP/f55z/3//f/9//3//f/9//3//f/9//3/ff997/3//f99/Xm8bZ1ZOE0KPNdA9lVJ8b99733vee/9//3//f/9//3//f/9//3//f/9//3//f/9//3//f/9//3//f/9//3//f/9//3//f/9//3//f/9//3//f/9//3//f/9//3//f/9//3//f/9//3//f/9//3//f/9//3//f/9//3//f/9//3//f/9//3//f/9//3//f/9//3//f/9//3//f/9//3//f/9//3//f/9//3//f/9//3//f/9//3//f/9//3//f/9//3//f/9//3//f/9//3//f/9//3//f/9//3//f/9//3+/e797GEYrDHQxf3fff997/3/+f/9//3//f/9//3//f/9/339eb3ExaRBYTt9/f3P2QXIxcTENJU4tn3f/f/9//3//f/9//3/fe99//3+dc3VOTCmwOV1v/3+/e/9/v3c1RhRGfXO+d/9/3Xv/f/9/n3dXTpI1LylXTr97/3/ff/9/vnv/f3AxixS9Xj9v9kFxMfpe33//f/9//3//f/9//3+9d/9/v3cURssc7iD2Qb97/3++d/9//3//f99/szlKDHQ1OU7NHA4lHGP/f/9//3/ee957/nv/f/9//3/+e95733v/f/9//3//f99/v3f/f997nndca31vvnf/f/9//3//f/9//3//f/9//3//f/9//3//f/9//3//f/9//3//f/9//3//f/9//3//f/9//3//f/9//3//f/9//3//f/9//3//f/9//3//f/9//3//f/9//3//f/9//3//f/9//3//f/9//3//f/9//3//f/9//3//f/9//3//f/9//3//f/9//3//f/9//3//f/9//3//f/9//3//f/9//3//f/9//3//f/9//3//f/9//3//f/9//3//f/9//3//f/9//3//f/9//3/fe/9/33//f1pSbBBTLV9v33+/d/5//n//f/9//3//f/9//3/fe/9//3/aXogUDSXcXt9//mbUPe0g7CDrIPti/3/fe/9//n//f/9/3nv/f/9//3/fe9E9yBg0Sn5z33//f997V070QTxrnXP/f917/3/ff9972lqRNe0gcDEcZ99//3//f957/3+YVmoUczX+Yj9vWE6ZVl1v/3//f/9/3nv/f/9//3/+f/9/v3t3Us4g7yD+Yr97nnP/f/5//3//f5pWjRTXPX9zOEqKEC4pXm/fe/9//3/ee/9//3//f/5//3//f/9//3//f95733u/e99/v3v/f/9//3/fe/9/3nu9d957/3//f/9//3//f/9//3//f/9//3//f/9//3//f/9//3//f/9//3//f/9//3//f/9//3//f/9//3//f/9//3//f/9//3//f/9//3//f/9//3//f/9//3//f/9//3//f/9//3//f/9//3//f/9//3//f/9//3//f/9//3//f/9//3//f/9//3//f/9//3//f/9//3//f/9//3//f/9//3//f/9//3//f/9//3//f/9//3//f/9//3//f/9//3//f/9//3//f/9//3//f/9//3/cXmwUrxxaTr9733//f/9//3//f/9//3//f/9//3//f99/v3tNKSUEsjlfb797HmeyNWgQDCGxOZ93/3//f957/3//f/9//3/fe99//388a681KyVVTn5z/39eb5lW80Fdb31z/3+8d/9/vXv/f1ZODSWqGOwgFUa/e99//3/de99//3+zPc0cWlJ/dz9rmVZdb/9//3//f957/n+8d/1//X+8d/9/3384Su8k1T38Yt9//3//f99733/8Ys8gbBAYRn9z/mJHCJE1XWvfe79333vfe/9/3nv/f/9//3/+f/9//n//f/9//3//f/9//3//f75333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/9/P2sRKQgAMi0+a79733vef/9//3++e99//3//f/5//3//f51zt1bqHEYI/GJ/c797uloVRusgyhy/d997/3//f/9//3//f/9//3//f51z/3/5XukcZhCwNfpi/38dZ9I9uFq+d917/3/de/9//3+fd5E1SAwFBE4tXm/fe/9//n97b793n3cWRlAtWU4/ax1n+mK/e/9/3nu9d/5//n/ce/x7/X/ee/9//WJRLc4gsjkaY/9/3Xv/f99/HWe1PQkI7yA/a39zsjVHDI8xG2ffe55z/3//f/57/3/de/5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19vzyCOGO8gWE6fd/9/3nv/f/9//3//f/9//3/+f917/3//f51zrzlmDNI5f2//f/9/PWtuLUUMuFaec/9//3//f/9//3//f/9//3//f/9/fXPxPacUIwRMKRtjFUZOLdhe33//f/5//X//f/9//3/aXk8tRwzLHDxr/3/+f7x33nv/f/9/HWfTPasc9EFXTl5v/3//f/5//n/+f/9//Hv9f/1//n//f19v9UFqFOwgdlK9e/5/3Xv/f797elLOHEkMWk7/f19rsjnrII8x+V7fe753/3//f/9//3/+f/5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38+a60YdTXPIDApPWf/f/9/33v/f/9//3/ef/5//n/+f/9//3//f7dWhhCoGNlav3vfe/9/uFozRhpn/3//f/9/33v/f/9//3//f/9//3//f753W2sSQqcUhxQTRgwlLCnYWv9//n/+f/1//3/ee/9/n3e5Wm8xjzE7Z/9/3n/ce/5//3/fe99/mFJGDIgUkDV+c/9/3nv/f/1//n/+f/1//X/9f917/3+fd7paLymIFCspGWP/f/9/33/ff19v1DkGBJI1v3v/fz1nNUrJGNA5fW/fe713/3/ee/9//n/+f/1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99/PmutGPlFdDXuIBVGv3f/f/9/33v/f/9//n/+f/9//n/+f/5//39bb9A5TC07Z99733v/f/9//3/ff997/3//f/9//3//f/9//3//f/9//3//f/9/v3fYWlROllLyQRJCW2//f/1//n/+f/9//3//f99/n3c8Zxlj33v+f/9//n//f713nXP/f35zsDWoGG4xv3f/f753/3/+f/1//n/9f/5//X/+f/9//39dbzRKpxSGFFNK33//f/9/33//fxVGihTsIF9vn3P/f99/FEYLJZZS/3/ee753/3//f/9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n//f19vUi3YQZ1aUS0NJXZSv3f/f99/33v/f/5//n/9e/5//n/ee/9//387azpnfXP/f/9//3//f/9/vnf/f997/3//f/9//3//f/57/n/de/9//3//f997/3/ff/9/fW98b99//3/9f/5//n/+f/9//3+/e/9//3//f/9//X/de/9//3//f957/3++e1trMkZTSr97/3+9d/9//X/9f/1//n/+f/9//n//f/9/33tcb3ROEkYaY757/3/9f/9//3+YUusgiBA1Rv9//3/ff15v0DltLTtn/3/fe/9//3/+f/5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5//3+/e/dFtz0/b3pSyxxvMdle/3//f/9//3//f/5//n/+f/9//3/ee997/3//f797/3//f/9//3/ee957/3//f/9//3//f/9//3//f917/3//f/9//n//f/9//3//f/9/33//f/5//n/9f/9/3Xv/f/9//3//f99/3Xv+f/1/3n//f/9/3n//f/9/3nv/f997W2//f/9//3//f/5//X/9f/5//3//f/9//3//f/5//3/ff99733//f997/X/+f/9/n3PyQWYMqBj/f/9/f3O/e/piTCnwPd97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9f/9/v3s4SjMtH2s/a7M5Ti12Up5z/3/ff/9//3/+f/5//n/+f/9/3nvee/9//3//f/9/vXf/f/9/vXf+f/9//3//f/9//3//f/9//n/+f/5//n/+f/9//3//f/9/vnfff/9/3Xv+f/1//X/+f/9//3//f/9//3+8d9x7+3v9f/5//3+9e957/n/+f917/3//f/9//3//f/5//3/9f/1//Hv+f95733v/f/9/3Hv8f7tzvXued79733//f/x7/H/ee/9/GmMrJSMEl1b/f997v3ffezNGSylUSr13/3//f/9//3//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/f7979UHPIJxW33+8XvVBVk5fb/9//3/fe/9//n//f917/n//f/9//3//f957/3//f957nHP/f957/3+9d/9//3//f/9//3//f/9//3/+f/5//3/+f957/3//f/9//3//f/9//n/+f/1//3//f/9/33v/f99//3/+f/1/23f+f/9//3//f/9//n//f/5/vXf/f/9/3nv/f/5//3/9f/5//3//f997/3//f/1//X/9f/9//3/fe/9/33/9e/17vXffe997EUIKIQohv3f/f/9/33t9b20t6Rz4Xv9/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1//Xv/fzxrkTWSNRhG9kFRLQ8p/WK/e59z/3/ee917/3//f/9//3//f/9//3//f/9//3//f/9//3//f/9//3//f/9//3//f/9//3//f/9//3//f/9//3//f/9//3//f/9//3//f/9//3//f/9//3//f/9//3//f/9//3//f/9//3//f/9//3//f/9//3//f/9//3//f/9//3//f/9//3//f/9//3//f/9//3//f/9//3//f/9//3//f/9//3//f/9//3/ffxpnyByFEJZW/3+ed/9/v3ufcwwlZxBeb797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ff1ZOihSsGLU5czGLFDdK33vff/9//3//f/9//3//f/9//3//f/9//3//f/9//3//f/9//3//f/9//3//f/9//3//f/9//3//f/9//3//f/9//3//f/9//3//f/9//3//f/9//3//f/9//3//f/9//3//f/9//3//f/9//3//f/9//3//f/9//3//f/9//3//f/9//3//f/9//3//f/9//3//f/9//3//f/9//3//f/9//3//f/9//3//f/9//3++dzJGQwgyRr5333vff/9/33s2Sg0lFUZ/c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9f957/39+by4pqxibVlpOzRxxMf9//3//f957/nv/f/9//3//f/9//3//f/9//3//f/9//3//f/9//3//f/9//3//f/9//3//f/9//3//f/9//3//f/9//3//f/9//3//f/9//3//f/9//3//f/9//3//f/9//3//f/9//3//f/9//3//f/9//3//f/9//3//f/9//3//f/9//3//f/9//3//f/9//3//f/9//3//f/9//3//f/9//3//f/9//3//f99//39ba2QMKyU7a/9/33/ff/9/XW8URogU+mL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ee/9//39XTi8pcjEXRswcDSXfe99//3//f917/3//f/9//3//f/9//3//f/9//3//f/9//3//f/9//3//f/9//3//f/9//3//f/9//3//f/9//3//f/9//3//f/9//3//f/9//3//f/9//3//f/9//3//f/9//3//f/9//3//f/9//3//f/9//3//f/9//3//f/9//3//f/9//3//f/9//3//f/9//3//f/9//3//f/9//3//f/9//3/ee/9/33/ff/9//39MKaYUllLff99733vff/9/+mJmEFNKvXf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3//f/9/f3P0QYoUDSVoEAwh/3++d753/3//f/9//3//f/9//3//f/9//3//f/9//3//f/9//3//f/9//3//f/9//3//f/9//3//f/9//3//f/9//3//f/9//3//f/9//3//f/9//3//f/9//3//f/9//3//f/9//3//f/9//3//f/9//3//f/9//3//f/9//3//f/9//3//f/9//3//f/9//3//f/9//3//f/9//3//f/9//3//f/9//3//f/9//3//f/9/t1plEI81XWvff59333/fe793bC1sLfdevH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f/9//3//f/9/f3MVRsscBATJGJ5z/3/de/5//n//f/9//3//f/9//3//f/9//3//f/9//3//f/9//3//f/9//3//f/9//3//f/9//3//f/9//3//f/9//3//f/9//3//f/9//3//f/9//3//f/9//3//f/9//3//f/9//3//f/9//3//f/9//3//f/9//3//f/9//3//f/9//3//f/9//3//f/9//3//f/9//3//f/9//3//f/9//3//f/5//3/+f/9//3/fe793CyWoGNla33//f/9/33v/f3RSpRRzTpxz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957vnffe797fm+QNQshTCk7a/9//3/9f/5//3//f/9//3//f/9//3//f/9//3//f/9//3//f/9//3//f/9//3//f/9//3//f/9//3//f/9//3//f/9//3//f/9//3//f/9//3//f/9//3//f/9//3//f/9//3//f/9//3//f/9//3//f/9//3//f/9//3//f/9//3//f/9//3//f/9//3//f/9//3//f/9//3//f/9//3//f/9//3//f/1//n/ee/9/v3v/fzRKyRixOX5z/3//f757/385Zwchay17b/9//3/ee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f/5//3//f/9//3//f/9//3//f/9//3//f917/n/+f/9//3//f/9//3//f/9//3//f/9//3//f/9//3//f/9//3//f/9//3//f/9//3//f/9//3//f/9//3//f/9//3//f/9//3//f/9//3//f/9//3//f/9//3//f/9//3//f/9//3//f/9//3//f/9//3//f/9//3//f/9//3//f/9//3//f/9//3//f/9//3//f/9//3//f/9//3//f/9//3//f/5//n//f/9//3+fc04tyhyXVt9733vff/9//n/vPWMMtlb/f957/3//f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3//f/9//3//f/9//3//f/9//3//f/5//n//f/9//3//f/9//3//f/9//3//f/9//3//f/9//3//f/9//3//f/9//3//f/9//3//f/9//3//f/9//3//f/9//3//f/9//3//f/9//3//f/9//3//f/9//3//f/9//3//f/9//3//f/9//3//f/9//3//f/9//3//f/9//3//f/9//3//f/9//3//f/9//3//f/9//3//f/9//3//f/9//n/+f/5//3//f/9/PGt2UogUyRyec/9/vnv/f/9/1lrGGJVS33vfe/9//3//f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/f/9//3//f/9//3//f/9//3//f/9//3//f/9//3//f/9//3//f/9//3//f/9//3//f/9//3//f/9//3//f/9//3//f/9//3//f/9//3//f/9//3//f/9//3//f/9//3//f/9//3//f/9//3//f/9//3//f/9//3//f/9//3//f/9//3//f/9//3//f/9//3//f/9//3//f/9//3//f/5//n//f/5//3//f/9/fnOQNckc2V7/f/9/vnv/f3tvrzWONTtn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+f/9//3//f/9//3//f/9//3//f/9//3//f/9//3//f/9//3//f/9//3//f/9//3//f/9//3//f/9//3//f/9//3//f/9//3//f/9//3//f/9//3//f/9//3//f/9//3//f/9//3//f/9//3//f/9//3//f/9//3//f/9//3//f/9//3//f/9//3//f/9//3//f/9//3//f/9//3//f/9//3/+f/5//n/+f997/3//f/9/GmMLJY81fXP/f997vnf/fxpjCyUzRt9/33v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//f/9//3//f/9//3//f/9//3//f/9//3//f/9//3//f/9//3//f/9//3//f/9//3//f/9//3//f/9//3//f/9//3//f/9//3//f/9//3//f/9//3//f/9//3//f/9//3//f/9//3//f/9//3//f/9//3//f/9//3//f/9//3//f/9//3//f/9//3//f/9//3//f/9//3//f/9//3/+f/9//3//f757v3u/d/9/sDksKfpi/3//f99//3//fy0pbi1+b997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5//3/+f/9//3//f/9//3//f/9//3//f/9//3//f/9//3//f/9//3//f/9//3//f/9//3//f/9//3//f/9//3//f/9//3//f/9//3//f/9//3//f/9//3//f/9//3//f/9//3//f/9//3//f/9//3//f/9//3//f/9//3//f/9//3//f/9//3//f/9//3//f/9//3//f/9//3//f/9//3//f/9//3//f/5//n/+f/9//3//f75733vfe5dWsDm4Whtn33/ff797n3f0Qesc+l7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3//f/9//3//f/9//3//f/9//3//f/9//3//f/9//3//f/9//3//f/9//3//f/9//3//f/9//3//f/9//3//f/9//3//f/9//3//f/9//3//f/9//3//f/9//3//f/9//3//f/9//3//f/9//3//f/9//3//f/9//3//f/9//3//f/9//3//f/9//3//f/9//3//f/9//3//f/9//3//f/9//3//f/9//3//f/5//3//f/9//3//f/9/33t9b5dWNEqQNXdSn3fff793/F5PLXdS/3/f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+f/9//3//f/9//3//f/9//3//f/9//3//f/9//3//f/9//3//f/9//3//f/9//3//f/9//3//f/9//3//f/9//3//f/9//3//f/9//3//f/9//3//f/9//3//f/9//3//f/9//3//f/9//3//f/9//3//f/9//3//f/9//3//f/9//3//f/9//3//f/9//3//f/9//3//f/9//3//f/9//3//f/9//3//f/9//3//f/9//3/+f/9/3n/ff/9//387ZzRKiBTsILtav3u/e19vkTXTPb93/3/fe957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6YgwhaBA3Sh9r33/9YpI1DSVda/9//3//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3/ee/9//39VTkYM6xyfc19velJIDOwgf2//f997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v3eXUrE5Ty3cXppWUC2qGF5v/3//f5x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aXm8x7CDUPVdOLSkbZ55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/9//388ZwwhihQtKeogfnPfe99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/f/9/33v6XpAxLCWwOb93/3++d/9//3//f/9//3//f/9//3//f/9//3//f/9//3//f/9//3//f/9//3//f/9//3//f/9//3//f/9//3//f/9//3//f/9//3//f/9//3//f/9//3//f/9//3//f/9//3//f/9//3//f/9//3//f/9//3//f/9//3//f/9//3//f/9//3//f/9//3//f/9//3//f/9//3//f/9//3//f/9//3//f/9//3//f/9//3//f/9//3//f/9//3//f/9/vXcYYzlnvX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997/39+c31vv3f/f/9/3nv/f/9//3//f/9//3//f/9//3//f/9//3//f/9//3//f/9//3//f/9//3//f/9//3//f/9//3//f/9//3//f/9//3//f/9//3//f/9//3//f/9//3//f/9//3//f/9//3//f/9//3//f/9//3//f/9//3//f/9//3//f/9//3//f/9//3//f/9//3//f/9//3//f/9//3//f/9//3//f/9//3//f/9//3//f/9//3//f/9//3//f/9//3/ee3tvlFLWWnt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9573Xv/f/9//3//f/9//3//f/9//3//f/9//3//f/9//3//f/9//3//f/9//3//f/9//3//f/9//3//f/9//3//f/9//3//f/9//3//f/9//3//f/9//3//f/9//3//f/9//3//f/9//3//f/9//3//f/9//3//f/9//3//f/9//3//f/9//3//f/9//3//f/9//3//f/9//3//f/9//3//f/9//3//f/9//3//f/9//3//f/9//3//f/9/3ntaaxhjOWe9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/f/9/3X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/f/9//3//f/9//3//f/9//3//f/9//3//f/9//3//f/9//3//f/9//3//f/9//3//f/9//3//f/9//3//f/9//3//f/9//3//f/9//3//f/9//3//f/9//3//f/9//3//f/9//3//f/9//3//f/9//3//f/9//3//f0wAAABkAAAAAAAAAAAAAABtAAAAPAAAAAAAAAAAAAAAbgAAAD0AAAApAKoAAAAAAAAAAAAAAIA/AAAAAAAAAAAAAIA/AAAAAAAAAAAAAAAAAAAAAAAAAAAAAAAAAAAAAAAAAAAiAAAADAAAAP////9GAAAAHAAAABAAAABFTUYrAkAAAAwAAAAAAAAADgAAABQAAAAAAAAAEAAAABQAAAA=</SignatureImage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2023-04-20T04:19:08Z</xd:SigningTime>
          <xd:SigningCertificate>
            <xd:Cert>
              <xd:CertDigest>
                <DigestMethod Algorithm="http://www.w3.org/2000/09/xmldsig#sha1"/>
                <DigestValue>U03EsO2v3vGq3Dj0eA+3q/hJZjk=</DigestValue>
              </xd:CertDigest>
              <xd:IssuerSerial>
                <X509IssuerName>CN="АО ""ПФ ""СКБ КОНТУР""", O="АО ""ПФ ""СКБ КОНТУР""", OU=Удостоверяющий центр, STREET="улица Народной воли, строение 19А", L=Екатеринбург, S=66 Свердловская область, C=RU, ИНН=006663003127, ОГРН=1026605606620, E=ca@skbkontur.ru</X509IssuerName>
                <X509SerialNumber>1302615628699789580428987701437410291229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P8AAAB/AAAAAAAAAAAAAABzGwAAtQ0AACBFTUYAAAEACAEBAMsAAAAFAAAAAAAAAAAAAAAAAAAAgAcAADgEAAAPAgAAKAEAAAAAAAAAAAAAAAAAAJgKCABAh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8AAAAEAAAA9gAAABAAAAC/AAAABAAAADgAAAANAAAAIQDwAAAAAAAAAAAAAACAPwAAAAAAAAAAAACAPwAAAAAAAAAAAAAAAAAAAAAAAAAAAAAAAAAAAAAAAAAAJQAAAAwAAAAAAACAKAAAAAwAAAABAAAAUgAAAHABAAABAAAA9f///wAAAAAAAAAAAAAAAJABAAAAAAABAAAAAHMAZQBnAG8AZQAgAHUAaQAAAAAAAAAAAAAAAAAAAAAAAAAAAAAAAAAAAAAAAAAAAAAAAAAAAAAAAAAAAAAAAAAAAAAAAAAAAAAAAAADhabk+n8AABMAFAAAAAAAMG7W5Pp/AAAgQtce+38AACiFpuT6fwAAAAAAAAAAAAAgQtce+38AALm6L4WUAAAAAAAAAAAAAACJ7qnbc10AALNVIOT6fwAASAAAAAAAAADUWdbk+n8AAIBx3+T6fwAA8FvW5AAAAAABAAAAAAAAADBu1uT6fwAAAADXHvt/AAAAAAAAAAAAAAAAAACUAAAAwRSFHft/AAAAAAAAAAAAAAAAAAAAAAAAwDxHedQBAAAYvS+FlAAAAHALAAAAAAAAAAAAAAAAAAAAAAAAAAAAAAAAAAAAAAAAkLwvhZQAAAA/fabkZHYACAAAAAAlAAAADAAAAAEAAAAYAAAADAAAAAAAAAISAAAADAAAAAEAAAAeAAAAGAAAAL8AAAAEAAAA9wAAABEAAAAlAAAADAAAAAEAAABUAAAAiAAAAMAAAAAEAAAA9QAAABAAAAABAAAAVZXbQV9C20HAAAAABAAAAAoAAABMAAAAAAAAAAAAAAAAAAAA//////////9gAAAAMgAwAC4AMAA0AC4AMgAwADIAMw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DYCn7UAQAAuMOcHft/AAAJAAAAAQAAAEiOqB37fwAAAAAAAAAAAAAAAAAAAAAAADDca27UAQAAYAcKftQBAAAAAAAAAAAAAAAAAAAAAAAAOVCp23NdAAAg2Ap+1AEAAAsAAACUAAAAAAAAAAAAAADAPEd51AEAALALL4UAAAAAAI+tftQBAAAHAAAAAAAAAKDTR3nUAQAA7AovhZQAAABACy+FlAAAAMEUhR37fwAAVQEAAAAGAACrAAAAAAAAAI4AAAAAAgAAVQcAAFUBAADsCi+FlAAAAAcAAAByAAAAAAAAAAAAAAAAAAAAAAAAAAAAAAAAAAAAcHHf5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C4w5wd+38AANAvNHnUAQAASI6oHft/AAAAAAAAAAAAAAAAAAAAAAAAsC9WDtQBAAACAAAAAAAAAAAAAAAAAAAAAAAAAAAAAADJwanbc10AAGBXMnnUAQAA4KR+FNQBAAAAAAAAAAAAAMA8R3nUAQAA2JkvhQAAAADg////AAAAAAYAAAAAAAAAAwAAAAAAAAD8mC+FlAAAAFCZL4WUAAAAwRSFHft/AAD/////AAAAAPAMG+QAAAAA/v////////9zjBvk+n8AAPyYL4WUAAAABgAAAPp/AAAAAAAAAAAAAAAAAAAAAAAAAAAAAAAAAAD0tK0dZHYACAAAAAAlAAAADAAAAAMAAAAYAAAADAAAAAAAAAISAAAADAAAAAEAAAAWAAAADAAAAAgAAABUAAAAVAAAAAoAAAAnAAAAHgAAAEoAAAABAAAAVZXbQV9C20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LU+QT8AAAAAAAAAAMclQT8AACRCAADIQSQAAAAkAAAAtT5BPwAAAAAAAAAAxyVBPwAAJEIAAMhBBAAAAHMAAAAMAAAAAAAAAA0AAAAQAAAAKQAAABkAAABSAAAAcAEAAAQAAAAQAAAABwAAAAAAAAAAAAAAvAIAAAAAAAAHAgIiUwB5AHMAdABlAG0AAAAAAAAAAAAAAAAAAAAAAAAAAAAAAAAAAAAAAAAAAAAAAAAAAAAAAAAAAAAAAAAAAAAAAAAAAABQcS+FlAAAAMhBrh37fwAAAgAAAAAAAABCAAAAAAAAAAAAAAAAAAAAACl+GgAAAAAAAAAAAAAAAP7/////////BQAgAABAAADgCQAA1AEAADwAAAAAAAAADAAAMP///38AAAAgCQAAAAAAAAAAAAAAAAAAAAAAAADiBQEAAAAAAIQcAADgCQAAAgAgAABAAAAAAAAAAAAAADklRniUkKpJtvYrzC1bT9OoVX4a+38AAFBxL4WUAAAAhAAAAAAAAACEAAAAAQEIABAAAAAFACAAAEAAAOAJAADUAQAAKAAAADwAAAAAAAAADAAAMP///38AAAAgCQAAAAAAAABkdgAIAAAAACUAAAAMAAAABAAAAEYAAAAoAAAAHAAAAEdESUMCAAAAAAAAAAAAAABuAAAAPQAAAAAAAAAhAAAACAAAAGIAAAAMAAAAAQAAABUAAAAMAAAABAAAABUAAAAMAAAABAAAAFEAAACs5AAAKQAAABkAAAB6AAAARQAAAAAAAAAAAAAAAAAAAAAAAADlAAAAfwAAAFAAAAAoAAAAeAAAADTkAAAAAAAAIADMAG0AAAA8AAAAKAAAAOUAAAB/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797/38cZ1ZOuVq/e/9//3/fe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957/3//f/9//3//f997/3//f/9//3//f/9//3//f/9//3//f/9//3//f/9//3//f/9//3//f/9//3//f/9//3//f/9//3//f/9//3//f/9//3//f/9//3//f/9//3//f/9//3//f/9//3//f/9//3//f/9//3//f/9//3//f/9//3//f/9//3//f/9//3//f/9//3//f/9//n/+f/1//3//f/9//3+/ex1n9EEmCKoYVk6/d99733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997/3//f/9//3//f/9//3//f/9//3//f/9//3//f/9//3//f/9//3//f/9//3//f/9//3//f/9//3//f/9//3//f/9//3//f/9//3//f/9//3//f/9//3//f/9//3//f/9//3//f/9//3//f/9//3//f/9//3//f/9//3//f/9//3//f/9//3/+f/9//n/+f/9//3/fe/9/f3PzPaoYihRIDNM9v3v/f997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7573nv/f/9//3//f/9//3//f/9//n//f/9//3//f/9//3//f/9//3//f/9//3//f/9//3//f/9//3//f/9//3//f/9//3//f/9//3//f/9//3//f/9//3//f/9//3//f/9//3//f/9//3//f/9//3//f/9//3//f/9//3//f/9//3//f/9//3//f/9//3//f/9//3/+f/9//3//f/9/nnfffzxnDCXrHLI1iRQtJZ9z33vfe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398b3xv/3//f/9//3//f/9//3//f/9//3//f/9//3//f/9//3//f/9//3//f/9//3//f/9//3//f/9//3//f/9//3//f/9//3//f/9//3//f/9//3//f/9//3//f/9//3//f/9//3//f/9//3//f/9//3//f/9//3//f/9//3//f/9//3//f/9//3//f/5//3/+f/9//n//f553/3/ZWgwl8z2aVqsYqhheb/9/33v/f957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33//fzpr8T0yRnxv/3//f/9//3/+f/9//3//f/9//3//f/9//3//f/9//3//f/9//3//f/9//3//f/9//3//f/9//3//f/9//3//f/9//3//f/9//3//f/9//3//f/9//3//f/9//3//f/9//3//f/9//3//f/9//3//f/9//3//f/9//3//f/9//3//f/9//3//f/5//3/+f/5//3/fe793VUrqIJhSf3NQLWgQPWfff/9//3/+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fe/9//38ZY+kcCiHYXv9//3//f/9//3//f/9//3//f/9//3//f/9//3//f/9//3//f/9//3//f/9//3//f/9//3//f/9//3//f/9//3//f/9//3//f/9//3//f/9//3//f/9//3//f/9//3//f/9//3//f/9//3//f/9//3//f/9//3//f/9//3//f/9//3//f/9//3//f/5//3//f/9/33u/dzNGTi37Xp93cTEFBJhWv3v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fe/9/OmsrKWUMuFbff99//3//f/5//3//f/9//n//f/9//3//f/9//3//f/9//3//f/9//3//f/9//3//f/9//3//f/9//3//f/9//3//f/9//3//f/9//3//f/9//3//f/9//3//f/9//3//f/9//3//f/9//3//f/9//3//f/9//3//f/9//3//f/9//3//f/9//n//f/5//3//f997v3eWUhJCn3e/e9Q9Jgi5Wr97/3/ff/9//3//f/5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1tvVEqoFE0t/3+ed/9//3/ee/9//3/+f/9//3//f/9//3//f/9//3//f/9//3//f/9//3//f/9//3//f/9//3//f/9//3//f/9//3//f/9//3//f/9//3//f/9//3//f/9//3//f/9//3//f/9//3//f/9//3//f/9//3//f/9//3//f/9//3//f/9//3//f/9//3//f/5//3//f997nXOec793v3uSNScId07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997/3++dxpj6hzrIH5v33vfe/9/vXf+f/5//n/+f/9//3//f/9//3//f/9//3//f/9//3//f/9//3//f/9//3//f/9//3//f/9//3//f/9//3//f/9//3//f/9//3//f/9//3//f/9//3//f/9//3//f/9//3//f/9//3//f/9//3//f/9//3//f/9//3//f/9//3//f/9//3//f/9//3/fe55znnO/e19vcTEmCFdOv3v/f/9//3//f/9//n//f/5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fe/9//3+ec48xZxCYUv9/33vff/5/3Xv+f/5//3//f/9//3//f/9//3//f/9//3//f/9//3//f/9//3//f/9//3//f/9//3//f/9//3//f/9//3//f/9//3//f/9//3//f/9//3//f/9//3//f/9//3//f/9//3//f/9//3//f/9//3//f/9//3//f/9//3//f/9//3//f/9//3//f/9//3++d997338/ay8pJwg1Sp9333//f/9//3/+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33v/f/9/v3fzQUYIbzH/f997/3//f/5//n/+f/5//3//f/9//3//f/9//3//f/9//3//f/9//3//f/9//3//f/9//3//f/9//3//f/9//3//f/9//3//f/9//3//f/9//3//f/9//3//f/9//3//f/9//3//f/9//3//f/9//3//f/9//3//f/9//3//f/9//3//f/9//3//f/9//3//f/9//3//f/9/P2svKQYENUafc797/3//f/9//3/+f/5//n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793mVZpEKoYfm/fe/9//3/de/5//n//f/5//3//f/9//3//f/9//3//f/9//3//f/9//3//f/9//3//f/9//3//f/9//3//f/9//3//f/9//3//f/9//3//f/9//3//f/9//3//f/9//3//f/9//3//f/9//3//f/9//3//f/9//3//f/9//3//f/9//3//f/9//3//f/9//3//f/9//3//f59zMCknCDVK33+/d/9//3//f/5//3/+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ee/9//3//fx1ncTFHDLhWv3ffe/9/3Xv9f/5//n//f/9//3//f/9//3//f/9//3//f/9//3//f/9//3//f/9//3//f/9//3//f/9//3//f/9//3//f/9//3//f/9//3//f/9//3//f/9//3//f/9//3//f/9//3//f/9//3//f/9//3//f/9//3//f/9//3//f/9//3//f/9//3//f/9//3//f/9//39/c3IxSAwVRv9/v3vfe/9//3/+f/5//3/+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33v/f/9//3/fe5pWZwyxNb9333v/f/5//n/+f/9//n//f/9//3//f/9//3//f/9//3//f/9//3//f/9//3//f/9//3//f/9//3//f/9//3//f/9//3//f/9//3//f/9//3//f/9//3//f/9//3//f/9//3//f/9//3//f/9//3//f/9//3//f/9//3//f/9//3//f/9//3//f/9//3//f/9//3//f99/v3vVPUgMcDHfe797/3//f/9//n//f/5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75333vfe997338/ayYI6yB9b793/3//f/5//n/+f/9//3//f/9//3//f/9//3//f/9//3//f/9//3//f/9//3//f/9//3//f/9//3//f/9//3//f/9//3//f/9//3//f/9//3//f/9//3//f/9//3//f/9//3//f/9//3//f/9//3//f/9//3//f/9//3//f/9//3//f/9//3//f/9//3//f/9//3//f797OEonCMwcXmu/e/9//3/+f/5//n/+f/5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f2/sIEYMmFK/e997/3//f/9//3//f/9//3//f/9//3//f/9//3//f/9//3//f/9//3//f/9//3//f/9//3//f/9//3//f/9//3//f/9//3//f/9//3//f/9//3//f/9//3//f/9//3//f/9//3//f/9//3//f/9//3//f/9//3//f/9//3//f/9//3//f/9//3//f/9//3//f/9//3//f/VBCARJDN1i33//f/5//X/9f/5//n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593by1HDBRCv3vfe/9//3//f/9//3//f/9//3//f/9//3//f/9//3//f/9//3//f/9//3//f/9//3//f/9//3//f/9//3//f/9//3//f/9//3//f/9//3//f/9//3//f/9//3//f/9//3//f/9//3//f/9//3//f/9//3//f/9//3//f/9//3//f/9//3//f/9//3//f/9//3//f/9/v3s4TkoQKQibWr97/3/9f/x//H/9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fe1ZKRghvMZ9z/3//f/9//3//f/9//3//f/9//3//f/9//3//f/9//3//f/9//3//f/9//3//f/9//3//f/9//3//f/9//3//f/9//3//f/9//3//f/9//3//f/9//3//f/9//3//f/9//3//f/9//3//f/9//3//f/9//3//f/9//3//f/9//3//f/9//3//f/9//3//f/9//3//f99/u1oPJQgIvF6/e/9//X/9f/x//n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ZXkYMyhheb997/3//f/9//3//f/9//3//f/9//3//f/9//3//f/9//3//f/9//3//f/9//3//f/9//3//f/9//3//f/9//3//f/9//3//f/9//3//f/9//3//f/9//3//f/9//3//f/9//3//f/9//3//f/9//3//f/9//3//f/9//3//f/9//3//f/9//3//f/9//3//f/9//3/ffx1nMCkpCN1e33//f/5//H/9f/5//3//f/9//n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XWuIFGcQ+l7/f/9//3//f/9//3//f/9//3//f/9//3//f/9//3//f/9//3//f/9//3//f/9//3//f/9//3//f/9//3//f/9//3//f/9//3//f/9//3//f/9//3//f/9//3//f/9//3//f/9//3//f/9//3//f/9//3//f/9//3//f/9//3//f/9//3//f/9//3//f/9//3//f/9//3/9ZjApCAjdYt9//3/9f/1//X/+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31vLClFDFVKv3v/f/9//3//f/9//3//f/9//3//f/9//3//f/9//3//f/9//3//f/9//3//f/9//3//f/9//3//f/9//3//f/9//3//f/9//3//f/9//3//f/9//3//f/9//3//f/9//3//f/9//3//f/9//3//f/9//3//f/9//3//f/9//3//f/9//3//f/9//3//f/9//3//f/9/PmsPKUkMWVLff/9//n/9f/1//n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+/d/I9hxCPMX5z/3//f/9//3//f/9//3//f/9//3//f/9//3//f/9//3//f/9//3//f/9//3//f/9//3//f/9//3//f/9//3//f/9//3//f/9//3//f/9//3//f/9//3//f/9//3//f/9//3//f/9//3//f/9//3//f/9//3//f/9//3//f/9//3//f/9//3//f/9//3//f/9//3//f59zcjVJENQ9n3f/f/9//n/9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5//3//f/9/33uWUocQCyH7Yt97/3//f/9//3/+f/9//3//f/9//3//f/9//3//f/9//3//f/9//3//f/9//3//f/9//3//f/9//3//f/9//3//f/9//3//f/9//3//f/9//3//f/9//3//f/9//3//f/9//3//f/9//3//f/9//3//f/9//3//f/9//3//f/9//3//f/9//3//f/9//3//f/9/33vfe5I1SQwOJV9v33//f/5//n/+f/9//3//f/5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fW8tKWcQd1Kfd/9//3//f/9//3/+f/5//3//f/9//3//f/9//3//f/9//3//f/9//3//f/9//3//f/9//3//f/9//3//f/9//3//f/9//3//f/9//3//f/9//3//f/9//3//f/9//3//f/9//3//f/9//3//f/9//3//f/9//3//f/9//3//f/9//3//f/9//3//f/9//3//f/9/338+a2oQahS/e/9//3//f/5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n//f/9//3/ff/9/sDVFCI8xf3Pff/9//3//f/9//3/+f/9//3//f/9//3//f/9//3//f/9//3//f/9//3//f/9//3//f/9//3//f/9//3//f/9//3//f/9//3//f/9//3//f/9//3//f/9//3//f/9//3//f/9//3//f/9//3//f/9//3//f/9//3//f/9//3//f/9//3//f/9//3//f/9//3/fe/9/f3OrHGkQf3P/f/9//n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+f/9//3//f/9//3//f3ZOJQjKGDxn/3//f/9//3//f/9//3//f/9//3//f/9//3//f/9//3//f/9//3//f/9//3//f/9//3//f/9//3//f/9//3//f/9//3//f/9//3//f/9//3//f/9//3//f/9//3//f/9//3//f/9//3//f/9//3//f/9//3//f/9//3//f/9//3//f/9//3//f/9//3//f/9/33//f99/7SCKFPxi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n//f/5//3/+f/5/vHf/f/9/33/6YqkUaBD7Xt9//3//f/9//3//f/5//3//f/9//3//f/9//3//f/9//3//f/9//3//f/9//3//f/9//3//f/9//3//f/9//3//f/9//3//f/9//3//f/9//3//f/9//3//f/9//3//f/9//3//f/9//3//f/9//3//f/9//3//f/9//3//f/9//3//f/9//3//f/9//3//f957/3//fy8pSAw2St97/3//f/9//3//f/9//3/+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5//3/+f/5//3//f793v3fsIIkUmVbff/9//3/fe/9//3//f/9//3//f/9//3//f/9//3//f/9//3//f/9//3//f/9//3//f/9//3//f/9//3//f/9//3//f/9//3//f/9//3//f/9//3//f/9//3//f/9//3//f/9//3//f/9//3//f/9//3//f/9//3//f/9//3//f/9//3//f/9//3//f/9//3//f/9//39xNScIkTW/e/9//3//f/9//3//f/9//3/+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n/+f/5//3/+f/5/33/fe99/Ty1IDBVGf3P/f/9//3//f/9//n//f/9//3//f/9//3//f/9//3//f/9//3//f/9//3//f/9//3//f/9//3//f/9//3//f/9//3//f/9//3//f/9//3//f/9//3//f/9//3//f/9//3//f/9//3//f/9//3//f/9//3//f/9//3//f/9//3//f/9//3//f/9//3//f/9//n/ff99/FUYGBA4lfm//f/9//3//f/9//3//f/5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n//f/5//3/+e997/3/ffxVGihRQLT5rv3f/f/9//3//f/9//3//f/9//3//f/9//3//f/9//3//f/9//3//f/9//3//f/9//3//f/9//3//f/9//3//f/9//3//f/9//3//f/9//3//f/9//3//f/9//3//f/9//3//f/9//3//f/9//3//f/9//3//f/9//3//f/9//3//f/9//3//f/9//3//f/9/3nv/f9teaRDtIF1v/3//f/9//3//f/9//3//f/5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+f/9//n/+f957/3/ee/9/v3cdZ+0gDiXcXp9z/3//f/9//3/+e/9//3//f/9//3//f/9//3//f/9//3//f/9//3//f/9//3//f/9//3//f/9//3//f/9//3//f/9//3//f/9//3//f/9//3//f/9//3//f/9//3//f/9//3//f/9//3//f/9//3//f/9//3//f/9//3//f/9//3//f/9//3//f/9//3/+f/5//39fb6oYDSU9a99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fnMVRowYtTmfd99/33v/f917/3//f/9//n//f/9//3//f/9//3//f/9//3//f/9//3//f/9//3//f/9//3//f/9//3//f/9//3//f/9//3//f/9//3//f/9//3//f/9//3//f/9//3//f/9//3//f/9//3//f/9//3//f/9//3//f/9//3//f/9//3//f/9//3//f/9//X/ce/9/fm9PLawY3F7ff/9//3//f/5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+f/9//3//f/5//n/+f797mlZRLTIt/mLfe/9//3/de/9//n/+f/5//n//f/9//3//f/9//3//f/9//3//f/9//n//f/9//3//f/9//3//f/9//3//f/9//3//f/9//3//f/9//3//f/9//3//f/9//3//f/9//3//f/9//3//f/9//3//f/9//3//f/9//3//f/9//3//f/9//3//f/9//3//f/x//H//f593cDGrGHlS33/ff/9//3/+f/57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n//f/9//3//f/9//3//f/9//3//f/9//3/+f/1//3//f39zF0bvJBZG33/fe/9/3Xv/f/9//3/+f/9//3//f/9//3//f/9//3//f/9//3//f/9//3//f/9//3//f/9//3//f/9//3//f/9//3//f/9//3//f/9//3//f/9//3//f/9//3//f/9//3//f/9//3//f/9//3//f/9//3//f/9//3//f/9//3//f/9//3//f/9//3/9f/1//3+/e/VBihTUPZ93/3//f/9//n/+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+f/9//n//f/9//3//f/9//3//f/5//3/ff/9/vHf9f/5//3/ff3pWrBgvKV5v33vde/5//3//f/5//3/+f/9//3//f/9//3//f/9//3//f/9//3/+f/9//3//f/9//3//f/9//3//f/9//3//f/9//3//f/9//3//f/9//3//f/9//3//f/9//3//f/9//3//f/9//3//f/9//3//f/9//3//f/9//3//f/9//3//f/9//3//f/9//Hv+f/9/3395UqsY7SAdZ797/3//f/5//X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1//X//f99//3+ZVqwcaRD6Xt97/3//f/9//3//f/9//3//f/9//3//f/5//3//f/9//3//f/9//3//f/9//3//f/9//3//f/9//3//f/9//3//f/9//3//f/9//3//f/9//3//f/9//3//f/9//3//f/9//3//f/9//3//f/9//3//f/9//3//f/9//3//f/9//3//f/9//3//f/5//n//f/9/HmftIGkQNkq/e99//3/+f/5//n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n//f/5//3/+f/9//3//f/9//3/9f/5//X/ef797214NJUYMFEbff/9//3+dd957/3//f/5//3/+f/5//X/+f/5//n/+f/9//3//f/9//3//f/9//3//f/9//3//f/9//3//f/9//3//f/9//3//f/9//3//f/9//3//f/9//3//f/9//3//f/9//3//f/9//3//f/9//3//f/9//3//f/9//3//f/9//3//f/9//3/9e/9/33v/f39zUC0GBLI5n3Pfe/9//3/9e/5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n//f/5//3//f/9//3//f/9//n/+f/5//3/ff11v9EGIFI8133v/f/9/nXfee/9//3//f/9//n/9f/5//X/+f/1//n/+f/9//3//f/9//3//f/9//3//f/9//3//f/9//3//f/9//3//f/9//3//f/9//3//f/9//3//f/9//3//f/9//3//f/9//3//f/9//3//f/9//3//f/9//3//f/9//3//f/9//3//f/9//n//f/9/33/fe9M9SAxwMZ9zv3f/f/9//n/+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5//3//f/9//3//f/9//3//f/9//n/+f/5//3//f/9//3/ee/1//n/de/9//3/fe9leCyEMJb9333v/f51z/3//f/9//3/+f/5//n/8f/1//H/9f/1//n//f/9//3//f/9//3//f/9//3//f/9//3//f/9//3//f/9//3//f/9//3//f/9//3//f/9//3//f/9//3//f/9//3//f/9//3//f/9//3//f/9//3//f/9//3//f/9//3//f/9//3//f/5//3//f/9/33sWRmgQcDF+b79733//f/5//n/+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+f/9//3/fe/9//3//f/9//3/+f/5//n//f/9//3//f/9//n//f/5//3/+f/9//3+ed/E9iBS4Wt9/33//f/9//3//f/9//3//f/1//X/9f/1//X/+f/5//3//f/9//3//f/9//3//f/9//3//f/9//3//f/9//3//f/9//3//f/9//3//f/9//3//f/9//3//f/9//3//f/9//3//f/9//3//f/9//3//f/9//3//f/9//3//f/9//3//f/9//3/ee/9//3+fd/9/214MIcocuFbfe99//3/+e/5//3/+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vXf/f/9//3//f/9/v3ffe/5//n/9f/5//n//f/9//3/+f/9//3//f/9//n/+f/9/33tUTkUI80Gfd/9//3/ee/9//3//f/9//n/+f/1//X/8f/1//X/+f/5//3//f/9//3//f/9//3//f/9//3//f/9//3//f/9//3//f/9//3//f/9//3//f/9//3//f/9//3//f/9//3//f/9//3//f/9//3//f/9//3//f/9//3//f/9//3//f/9//3//f/9/3Xv/f/9/v3v/f15rTi2pFDVKv3vfe/9/3nv/f/5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+eczxnf3Pff/9//3//f/5//n/9f/5//3//f/9//3//f/9//3//f/9//3/ee/9/+WKIFAwlf3P/f/9//n//f/9//3//f/9//n/+f/1//n/+f/9//n//f/9//3//f/9//3//f/9//3//f/9//3//f/9//3//f/9//3//f/9//3//f/9//3//f/9//3//f/9//3//f/9//3//f/9//3//f/9//3//f/9//3//f/9//3//f/9//3//f/9//3//f/9//3//f997/3+/exRCZwyxOX5z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797NEZvLRVGX2//f/9//3/+f/x//X/9f/9//3//f/9//3/ff/9//3//f/5//n/ef31zLSlHDD1n/3++e/9//3//f/5//3/+f/9//n/+f/5//3/+f/9//3//f/9//3//f/9//3//f/9//3//f/9//3//f/9//3//f/9//3//f/9//3//f/9//3//f/9//3//f/9//3//f/9//3//f/9//3//f/9//3//f/9//3//f/9//3//f/9//3//f/9//3//f/9//3//f/9//3+XUmcQLSk9a/9/33/ff/9//n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399by0pBQQwKbtan3efc/9//X/9f/x//n//f/9//3//f/9//3/ff99/v3v+f/9/3Xued/NBBQDbXr9733v+f/9//n//f/5//3//f/9//3//f/5//3/+f/9//n/+f/5//3//f/9//3//f/9//3//f/9//3//f/9//3//f/9//3//f/9//3//f/9//3//f/9//3//f/9//3//f/9//3//f/9//3//f/9//3//f/9//3//f/9//3//f/9//3//f/9//3//f/9//3//f/9/G2fJGOsguVr/f99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99/n3MuJYoU1j3dXj9rn3Pfe/1//Hv8f/1//3//f/9//3/5YlVO2l6fd/9//3/+f91733t4UkcMNkq/e/9//X/+f/5//n//f/9//3//f/9/vnvff/9//3/ee/5//n//f/9//3//f/9//3//f/9//3//f/9//3//f/9//3//f/9//3//f/9//3//f/9//3//f/9//3//f/9//3//f/9//3//f/9//3//f/9//3//f/9//3//f/9//3//f/9//3//f/9//3//f/9/vnv/f11vTi2JFDVK33v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99/1D2zOR9nnFaaVn5v33/de/1//H/9f/5//3//f997sDmIFG8xPWv/f/9/3Hv/f/9/HWftIC8pn3P/f/1//n/+f/9//3//f/9//3++d99733v/f/9//3/+f/9//3//f/9//3//f/9//3//f/9//3//f/9//3//f/9//3//f/9//3//f/9//3//f/9//3//f/9//3//f/9//3//f/9//3//f/9//3//f/9//3//f/9//3//f/9//3//f/9//3//f/5//3//f/9//3+/d/I9iBSRNZ9333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33//f/RBN0o/a9U9UC3aWt9733vde/1//Xv/f/9//39db04tBADNIJlWf3O+e/9/3Xv/f15vcDEFBDxnnHP+f/5//n/+f/9//3//f793n3efd99733v/f957/n/+f/9//3//f/9//3//f/9//n//f/9//3//f/9//3//f/9//3//f/9//3//f/9//3//f/9//3//f/9//3//f/9//3//f/9//3//f/9//3//f/9//3//f/9//3//f/9//3//f/9//n/+f917/3//f/9/v3dVSmcMLilfb99/33//f/9//n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nne4WgwlHWeaVg4l1D1/c99/33//f/9//3/9f/9/PGvuJDEp8CRSLd1en3P/f/9//388axNGRQi3Wv9/3Xv/f/5//3/ee/9/n3d7VlMtlTn+Zr97nnffe95733//f/9/n3f/f/9//3//f917/n//f/9//3//f/9//3//f/9//3//f/9/3Xv/f/9//3//f/9//3//f/9//3//f/9//n//f/9//3//f/9//3//f957/3//f/9//3//f/9//3//f/9//3//f/5//3//f7972V7LHIgUXm+fd/9/v3v/f/9//3//f/9/3nv/f/9//3//f/9//3//f/9//3//f/9//n//f/9//3//f/9//3//f/9//3//f/9//3//f/9//3//f/9//3//f/9//3//f/9//3//f/9//3//f/9//3//f/9//3//f/9//3//f/9//3//f/9//3//f/9//3//f/9//3//f/9//3//f/9/AAD/f/9//3//f/9//3//f/9//3//f/9//3//f/9//3//f/9//3//f/9//3//f/9//3//f/9//3//f/9//3//f/9//3//f/9//3//f/9//3//f/9//3//f/9//3//f/9//3//f9972F6HEBRGf3NYTi8pulqfd/9/33v/f/9//X//fz1nixTQIHY1jhhSLZlWn3ffe/9/33+XUiMEjjHfe/9/3Xv+f/5//3/ff7ta8CAsDE0QzyC7Wr9733v/f/9/33v/f/9/33v/f/5//nv+e957vnf/f/9//3/fe/9//3//f99//3/+f/5//n//f/9//3+/e99//3//f99//3/+f/9//n//f/9//3/ee/9//3//f/9//3//f/9//3//f/9//3//f/9//3//f/9//3/feztnLSmIFHdSv3v/f99//3//f/9//3/ef/9//3//f997/3//f/9//3//f/9//3/+f/9//3//f/9//3//f/9//3//f/9//3//f/9//3//f/9//3//f/9//3//f/9//3//f/9//3//f/9//3//f/9//3//f/9//3//f/9//3//f/9//3//f/9//3//f/9//3//f/9//3//f/9//3//fwAA/3//f/9//3//f/9//3//f/9//3//f/9//3//f/9//3//f/9//3//f/9//3//f/9//3//f/9//3//f/9//3//f/9//3//f/9//3//f/9//3//f/9//3//f/9//3//f/9//3++d1xvpxQtKT1rX2+yOZE1mVbff797/3/ee/9//39/c8wcrhz5RVQtKQxPLbhWv3u+d797G2fsIGYMPGvff/9//n/+f/9/33sXSksQTRDRICoMLykURp5333/ff/9//3//f/9//3//f1trn3c8a99/33/ff79733//f/9//3//f/5//3/+f/5//n//f/9//3//f/9//3//f/9//3/9f/5//3//f/9//3/+f/9//3//f/9//3//f/9//3//f/9//3//f/9//3//f/9//3+ec9E9RgxPMb97/3//f/9/33vff797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91733/fe20x6iC5Wn9z/GLsIE4tuVr/f/9/vnv+f/9/Xm+SNSkI+UW/Xs4gJghNLRpn33+/e7971D0nCJhW33//f/9/vXf/f997eFJsEBMpn1q2OWkQRggSQjxn33//f997/3//f/9/2F6xOXAxDiWTORdG3V6/e/9//3+/e/9//3/+f/5//n+8d917/3//f793v3efd/9//3//f/5//X/+f/9//3//f/9//3//f/9//3//f/5//n/+f/5//n/+f/9//3/+f/9//3//f/9/339VTmcQZxBeb/9//3+dd9heE0a5Wp93/3++d99//3/+f/5//n/+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+f/9//39UThNG+2Kfd39z80FnEG4t33v/f/9//3//f35zFkYpDNdB3384SusghxSONb9333/ffxhKCAiTNZ9333//f/9//3//f/xijBTRID9v/2LVPakYZhBvMf9/v3vee/5//3/YXm8taRApCAkETAxLDK4YUy1ZTh1nn3fff/9//n//f/5/3Xv/f/9/nXf/f99/33//f/9/vnv+f/9//3/fe99733v/f/9//3//f/9//n/+f/5//n/9f/1//X//f/9//3//f/9//3//f/9/PW8MJWcQd1L/f797XG8SRmgQ7SCZVr9733t7b917/n/9f/1//n/+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3n//f/9/nXNcbxtj2l6/ez1r6yBmDLhafXP/f/9/33+/e5hWrBgYRr97f3O5Wm4xZQzRPVdO33/eXo0YSgz9Yr93/3//f/9//39ea4sUrhzfYp97Hmd4UskcAwD0Qf9/vnf/f3xv0TknCCkIbRSPGJg5VjGvGCoIaxT2QT9r/3/ff/9//3//f/9//386axJGZgypGJA1+mLff/9//3/fe797/3//f/9//3/fe957/3//f/5//n/+f/1//X/8f/1//3//f/9//3/+f/9//3//f99/FEaqHJA1v3vff757uFqrHCgIzBzaXv9//3+8d/5//H/9f/1//3//f/9//3//f/9//3/+f/9//n//f/9//3/+f/9//3//f/9//3//f/9//3//f/9//3//f/9//3//f/9//3//f/9//3//f/9//3//f/9//3//f/9//3//f/9//3//f/9//3//f/9//3//f/9//3//f/9//38AAP9//3//f/9//3//f/9//3//f/9//3//f/9//3//f/9//3//f/9//3//f/9//3//f/9//3//f/9//3//f/9//3//f/9//3//f/9//3//f/9//3//f/9//3//f/9//3//f/9/3Xv/f/9//3/6Yrhav3v/f1VOyhwsKdha33v/f997/3/7Yg4lkzVfb99//3/6Ym4xZxDtIB9nf3fYQSsM9kGfd/9//3/+f/9/fW/MHM0c3l7ff797n3e3VgslqBT7Yr93/3/aXu0gBwArDFUx0iDzJHc1+kVUMWwUKQhRLXlS33v/f/9//3//f1xv8kGoFGcQRgxHDKkY0Tn6Xt9//3//f797v3vfe/9/33//f/9//3/+f/5//n/9f/1//X/9f/9//3//f/9//3//f/9/33v/f/tiLSmJGD1r/3//f797mlovKUgMLin6Yt97/3/ee/5//n//f/9//3//f/9//3//f/5//3/+f/9//n//f/9//3//f/9//3//f/9//3//f/9//3//f/9//3//f/9//3//f/9//3//f/9//3//f/9//3//f/9//3//f/9//3//f/9//3//f/9//3//f/9//3//f/9//3//f/9/AAD/f/9//3//f/9//3//f/9//3//f/9//3//f/9//3//f/9//3//f/9//3//f/9//3//f/9//3//f/9//3//f/9//3//f/9//3//f/9//3//f/9//3//f/9//3//f/9//3//f/9//3//f/9/v3s7a1xr33u/d9E5Zgw0Sp9333//f797PWuLFIwY3WK/f99733+3WogUSAx0NX1Wn1qPGPAkX2+/d957/3/ef51zqRSLGJtaf3P/f/9/nXPfeywpyhjbXr97F0bOHEsMNC2/Xtk9bhSvGJU1nVY6ShAlrhhxMT1r33vff/9/v3u4WgwlJQiqGE4tDSVnEEYITi24Vn9zn3fcXhZGNkraXp9zv3v/f/9//3/+f/5//X/+f/17/X/+e/9//3//f/57/3//f79733+fd04tBAR3Vt9/v3//f393ulrLHAQA6yC4Wp5z33/ff/9/33//f/9//3//f/9//n/+f/5//n/+f/9//n//f/5//3//f/9//3//f/9//3//f/9//3//f/9//3//f/9//3//f/9//3//f/9//3//f/9//3//f/9//3//f/9//3//f/9//3//f/9//3//f/9//3//f/9//3//fwAA/3//f/9//3//f/9//3//f/9//3//f/9//3//f/9//3//f/9//3//f/9//3//f/9//3//f/9//3//f/9//3//f/9//3//f/9//3//f/9//3//f/9//3//f/9//3//f/9//3//f/9//n//f99/33/fe/9//38bZywpCyHZWv9/33//fz1rihRJDLxav3u/e99/vncTRnExKgyXOdpBkBzQIPxi33//f917/3/+f+ogyxx5Ur97/3+/e/9//38aY04tF0YfZ31W0CAsDNlBH2dfb3pSMCkwKThKX2//Yrc9tTmZVjxr/3/fe797eFKqGKsYHWd/cx5nmVayOUYMyhyZVt1eUS2tHKwY7SBwMVVKXGvfe/9//3+9d/9//3//f/9//3+cc/9//3//f/9//3/ff/9/v3/SPSYIkTl/c/9/33//f35zVk6IFEYMyhxWTl5vv3u/e99//3//f/9//3/+f/9//3//f/5//3/+f/9//n//f/9//3//f/9//3//f/9//3//f/9//3//f/9//3//f/9//3//f/9//3//f/9//3//f/9//3//f/9//3//f/9//3//f/9//3//f/9//3//f/9//3//f/9//38AAP9//3//f/9//3//f/9//3//f/9//3//f/9//3//f/9//3//f/9//3//f/9//3//f/9//3//f/9//3//f/9//3//f/9//3//f/9//3//f/9//3//f/9//3//f/9//3//f/9//3//f/9//n//f99733//f/9/v3cTQqgY80F+c99/339/c8wcSQxZUr97v3vff/9/nnN5UmsQrxw1LW8Urxj2QT5r33//f/5//n9MLYcQ9EG/e/9//3//f/9/nXe5WjItlzm4PdEcTQx1NV9vf3N/czZKTy1PLfZBX28/a1pOLilWTp9zv3t/czhOrBxRLT9rv3t/d5932l4tKWgQ7SAxKWwUjBRrFGkQRwyIELE5llJ8b/9//3//f9973nv/f/9//3//f957vXffe997/3+fd99/mlqJFIkYul6/f/9//3//f31vVU4tKSYIihSyObpan3f/f/9/vnv+f/5//n/+f/9//n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fe/9/2V7IGOoguVq/e99/n3cwLSgIWE6/e/9/3nv/f/9/X28xLc8cjhgsDCsMdDG8Xt9/3nv+f/9/dE5FDJA1f3Pff997/3/ef/9/v3cZShQpNS2QGG4U0CCfd79733saY5dW0TlPLZtW33/fYrI5Ti0VRh5nn3f2QWsUkzWfd99/33//f797mVbzQXI1zyArDPhBfFZaTi8paBAEBOog0Dn5Yp5zv3ffe/9//3/fe/9/33//f/9//3/ff79333+/fz9vzBwFBBZK33/ff99/vXv/f793+2IMJUgMSRDTPXlSXm9+c997/3//f/5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33v/f31vLClmEJA1f2+/e593cTEoCDhKv3v/f/5/vHf/f793/WL3QY4YCgRtFI8YOk6fd793vHf+fzpnZQxOLX9znnfee/9//n//f797f3MaRjQtsBxtEGwQ/mLff997/3/ff51z8z3UPV9vn3d/c9I9DSUWRh9nGEqMFJM1n3fff79733/fe593f3M/bxElCQR9Vr9/n3cfZ7pasTUMJSQEqBjYWt9//3/fe/9/33v/f3xv/3/fe753v3fff797v3t/c/ZFSBCzOb97v3v/f/5//3//f/9/uVoOJQYEJwjtJDVKfm/ff99/vXfee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+/e5dWyRzKGJlW33+fd7U9KQx5Ut97/3/+f/5//3/fe99/3mLvICoMbRQMBPQo3mK/e/9/3nt9b4cQLSU+a/9//3//f/5//3+ed99/H2sYRlMxjRgpCPZF33//f/9//3//f9hakDWaVr97/38bZxRGLym0OXM1zRxyMb97/3/ff79733/fe99/X28QJQkEnVafd/9/33//f39zuVpNLYcQyBjyQV1r/39+c997v3v/f/9/dFJMKY41jzE2SnlW3WK8Xg4p7SRfc797/3//f/9/vnf/f797uVqQNaoYRgyIFG8xuFqdc/9//3/fe99//3/fe/9//3//f/9//3//f/9//3//f/9//3//f/9//3//f/9//3//f/9//3//f/9//3//f/9//3//f/9//3//f/9//3//f/9//3//f/9//3//f/9//3//f/9//3//f/9//3//f/9/AAD/f/9//3//f/9//3//f/9//3//f/9//3//f/9//3//f/9//3//f/9//3//f/9//3//f/9//3//f/9//3//f/9//3//f/9//3//f/9//3//f/9//3//f/9//3//f/9//3//f/9//3//f/5//3/+f/9//3//f/9//3+/d/I9iBTSPZ93n3cXRmoQWE6/e99//n/8e/5/vnf/fz9r9kGsHEwQkxwwDBIp3F7/f/9/fnMtKYkUmVbff/9/3nv+f/9//3+/e/9//GI3SowUBwTtIP9/33v/f713vXcaZxNCFEI9Z39z/3+fdzZKDyVJDAcEkjl/b/9/33/fe/9//3+/ez5r7iAqDPdB3V7ff/9/Xm9/c593v3u3VukcZgwTRp9z33/fe797/3+dcwkhIgRlDAMAJgxpEIsYUTGLGIoUvF7/f7573nv/f957/3/fe99733/6XvI9ZxADAGcQ8j0cZ79733//f/9//3+/e99/33/ff99//3//f/9//3//f/9//3//f/9//3//f/9//3//f/9//3//f/9//3//f/9//3//f/9//3//f/9//3//f/9//3//f/9//3//f/9//3//f/9//3//f/9//3//fwAA/3//f/9//3//f/9//3//f/9//3//f/9//3//f/9//3//f/9//3//f/9//3//f/9//3//f/9//3//f/9//3//f/9//3//f/9//3//f/9//3//f/9//3//f/9//3//f/9//3//f/9//3//f/5//3/+f/9//3//f/9//3/7Ym8xLikdZ19zWlIpDDhKn3f/f/1//H/+f/9//3/ff39zFkbxJHs5UxQtDDEt217ff99/V06KGLI5f3P/f997/3//f/9//3//f997HGNQLSgISQxfb99//3//f/9//38aYzRKNEa/e/9//3+fd7ta7iQGBE8tG2P/f/9/3Xv/f/9//3/fe/ZBBwQPJZI1N0p/b59zv3f/f/9//3/fe/le0TlVSn5z/3/fe793rjVkDEwtt1Y1Su0kihhJEAgIKQyLFNVBn3f/f/9//3/ee/9/nHP/f/9//3/fe1xr8kGpGCYIyxxwMftiXWvfe997/3//f/9//3//f/9//3//f/9//3//f/9//3//f/9//3//f/9//3//f/9//3//f/9//3//f/9//3//f/9//3//f/9//3//f/9//3//f/9//3//f/9//3//f/9//3//f/9//38AAP9//3//f/9//3//f/9//3//f/9//3//f/9//3//f/9//3//f/9//3//f/9//3//f/9//3//f/9//3//f/9//3//f/9//3//f/9//3//f/9//3//f/9//3//f/9//3//f/9//3//f/9//3//f/5//n/+f/9//3++e/9/v3cURi0pV04/a1pOCATVPZ93/3/9f/x//X/de99/v3v/f7latTn2KPcokRxsEC8pHWfff19v7iAvKdte33/fe/9//3//f/1/23v/f997Vk7LHAQAV07/f797/3//f/9/vnfxPeogfW99c593v3v/f9teaBBGCFVO33//f957/n/ee917/38+aygIMC2zOYoUmVbfe79733/fe753/3//f/lerzVuMbha33u/e8ocJQhVSr93fnM9a/tieFLNIGoUrByrHNtev3vff997vnf/f/9/3nvde/9//3/fe793uFYuKScIJghGDCwpFEb6Xn5v/3/ff99733//f/9//3//f/9//3//f/9//3//f/9//3//f/9//3//f/9//3//f/9//3//f/9//3//f/9//3//f/9//3//f/9//3//f/9//3//f/9//3//f/9//3//f/9/AAD/f/9//3//f/9//3//f/9//3//f/9//3//f/9//3//f/9//3//f/9//3//f/9//3//f/9//3//f/9//3//f/9//3//f/9//3//f/9//3//f/9//3//f/9//3//f/9//3//f/9//3//f/9//3//f/9//3/+f/9/33/fe/9/XW/RPbI5m1a+XggA90Gfd/9/3Xv+f/1//n/+f/9//3+ed/tizxxVMTMpKwwrDPAkP2u/f1tOSQwVQr97/3/fe/9/3Xv/f/1//3++d31z8T1FDMgY33/fe99//3/fe99711plENA9v3v/f79733/ff5dWJQRPLX9z/3+/d/9//3/ce/5/n3cNJYsUelKUOe8kmlb/f/9/33//f7x3vHf/f7dWCiHIHLhWv3u1PWsQ1T1/c99/33//f797PWseZ3ExSAyzOX9vXm//f/9/33v/f/9//3/+f/5//3//e997O2c0SkwpyRhnEIgQ6yDSOXhSX2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33v/f7972FotKXEx+EFMELY9P2+/e/9//H/9f/1//n//f/9/3nuecxdGECVsEDMt+UHQHFQxP2vfXg8lUC2/e59333v/f/9//n//f/573nvee9deKiWnGNda/3//f997nnP/f1tr8D3oHBlj33/ff997/38bZ28xRww3Tr97/3+/d9573Hvce1xv80FqENZBGUrvIHIxHWf/f7173Hv9f/5//398b/libC3qIHpWW1IKBO8gX2/ff/5/3Xv/f797v3tYTiYIyxiZVr97v3e/d/9//3+8d/5//n/+f/5//3//f/9/nXNba9haNEYtKYgUJgiqGLI5ulo+a39z33v/f/9//3/ee/9//3//f/9//3//f/9//3//f/9//3//f/9//3//f/9//3//f/9//3//f/9//3//f/9//3//f/9//3//f/9//3//f/9//3//f/9//38AAP9//3//f/9//3//f/9//3//f/9//3//f/9//3//f/9//3//f/9//3//f/9//3//f/9//3//f/9//3//f/9//3//f/9//3//f/9//3//f/9//3//f/9//3//f/9//3//f/9//3//f/9//3//f/9//3//f/5//3//f/9//3//f55z80GrGM8cbBC3PV9v/3/ee/1//X/+f/5//3//f/9//39fb7Q5jBRSLR9n+UXQILc93161PasYVkqfc/9//3//f/5//3/+f/5//3/fe5VSpxivNTtr/3/fe/9//3/fe1trRAxUSt97/3//f/9/33/ZXmgQ7SAea/9/v3vff/5/3Xu/ezxnzBzuIN5edDXNHLI5v3vfe917/X//f/5//3//f/hejjGyOXM1bBStGFhO33v/f713/3/fe/9/PWurHCcIkzUeZ19vv3ufd997/3//f/5/3Xv9e917/n//f/9//3/fe35zG2NVSm8xiRRoEIgQbzHSPZhWXGvff/9//3//f/9//3//f/9//3//f/9//3//f/9//3//f/9//3//f/9//3//f/9//3//f/9//3//f/9//3//f/9//3//f/9//3//f/9//3//f/9/AAD/f/9//3//f/9//3//f/9//3//f/9//3//f/9//3//f/9//3//f/9//3//f/9//3//f/9//3//f/9//3//f/9//3//f/9//3//f/9//3//f/9//3//f/9//3//f/9//3//f/9//3//f/9//3//f/9//3//f/9//3/fe/9//3//fxxnUTFLEAoIVDF/c99/33/9f/5//n/+f95//3//f/9/v3v9YlEtixRaTp93+UXwJJU5Wk7uIKkUPGf/f997/3/+e/9/3nv/f/9//39ba0wphhRUSn1v/3//f99733u/d4cUE0a+d/9//3/ff/9/v3exOYoU1EFeb593/3/ee/9//3//f9I9ixS9Xv9iMS2rGHdS/3//f9173Xvff/9/33vee51zFEKrGIsUrBhyNf9/33vfe/9/33/fe593sjlqEKsYUS2zOR1nXm//f/9//3/+f/9//n/+f957/3//e/9//3//f99733tda3dSkDEMJYgQqBTqHNA52F6+e9973nv/f/9//3//f/9//3//f/9//3//f/9//3//f/9//3//f/9//3//f/9//3//f/9//3//f/9//3//f/9//3//f/9//3//f/9//3//fwAA/3//f/9//3//f/9//3//f/9//3//f/9//3//f/9//3//f/9//3//f/9//3//f/9//3//f/9//3//f/9//3//f/9//3//f/9//3//f/9//3//f/9//3//f/9//3//f/9//3//f/9//3//f/9//3//f/9//3//f/9//3//f/9//3+fd7taMi0JBDIpX2/ff/9//3/+f/9//3//f/9//3//f/9/f3NXSmoQMCl/c19z+EUxKRhK1T2JFFZOv3v/f/9//3//f/9//3//f/9//391TsgYrzkbZ/9/v3ufd/9/fm9vMRRGn3fff/9/3nv/f99/+2IuKVAt9UE9a/9/v3vff/9/339ea8wg1kGfd3tWixhwMZ93/3/ee957/3//f75333/fe31v8j2KGEgMcjVfc797/3//f/9//3/fe/xi7SApDGsQixRQLT1n/3+ec/9//3//f/9//3//f/9//3//e/9/33vfe/9//3/ff35zG2N2UhJCrzXQObZWfG//f957/3//f/9//3//f/9//3//f/9//3//f/9//3//f/9//3//f/9//3//f/9//3//f/9//3//f/9//3//f/9//3//f/9//3//f/9//38AAP9//3//f/9//3//f/9//3//f/9//3//f/9//3//f/9//3//f/9//3//f/9//3//f/9//3//f/9//3//f/9//3//f/9//3//f/9//3//f/9//3//f/9//3//f/9//3//f/9//3//f/9//3//f/9//3//f/9//3//f/9//3//f/9/v3e/e/dFKwxTMX9333vfe/5//n/+f/9//3//f/9//3//f99/PWuRNUgMWE6/e3931T1yMXExLiVOKb93/3//f/9//3//f/9/3nv/f/9/nnNUTkwpjzVdb99733v/f797FEYURl1vvnf/f957/3//f39zV06RNU8tNkq/e99//3//f957/39wMWoQvV4/a/dFcDH6Yr97/3/ee/9//3//f/9/vXf/f797E0LLHM0c9kGfd/9/nnf/f/9//3+/e7M5KQyUNTlKzRztIBxj33v/f9973nvdd/9//3//f957/3++d/9//3//f/9//3/fe797/3/fe35zXGtcb95733//f957/3//f/9//3//f/9//3//f/9//3//f/9//3//f/9//3//f/9//3//f/9//3//f/9//3//f/9//3//f/9//3//f/9//3//f/9/AAD/f/9//3//f/9//3//f/9//3//f/9//3//f/9//3//f/9//3//f/9//3//f/9//3//f/9//3//f/9//3//f/9//3//f/9//3//f/9//3//f/9//3//f/9//3//f/9//3//f/9//3//f/9//3//f/9//3//f/9//3//f/9//3//f/9//397VmwQVDE/b/9/vnf/f/5//3//f/9//3//f/9//3//f/9/2V6pFA0l/WK/ex9n1D0OJewgDCH6Yv9/33v/f957/3//f/9//3//f/9/33/QOekcNEqfc997/3/fe3hS9EFdb51z/3+9e/9/33/ff7lasjntIJE1/GL/f/9//3/ee/9/mFaKFHIxH2c/b3lSmFZ+c/9//3//f/9//3//f/5//3//f99/d1LuJO8g/ma/e753/3//f99//3+aVq0Ytj2fdzhKixQuJX9z33v/f997/3//f/9//n//f/9//3//f/9//3/fe75733vfe997/3//f/9//3/ff/9/vXf/f/9//3//f/9//3//f/9//3//f/9//3//f/9//3//f/9//3//f/9//3//f/9//3//f/9//3//f/9//3//f/9//3//f/9//3//fwAA/3//f/9//3//f/9//3//f/9//3//f/9//3//f/9//3//f/9//3//f/9//3//f/9//3//f/9//3//f/9//3//f/9//3//f/9//3//f/9//3//f/9//3//f/9//3//f/9//3//f/9//3//f/9//3//f/9//3//f/9//3//f/9//3/ff/9/vFqMFK4YWlKfd99/33//f/9//3//f/9//3//f/9//3/fe797LCklCJE1X2+/ex5nkTVoEOsg0Tl+c/9//3/ee/9//3//f/9/vnf/f997XGuPNSwlNEqfc99/f294UvRBPGudc/5/vHf+f957339WTuwgqxjMHDZKv3f/f/5//n/fe/9/sjnNIFlOn3ceZ5lWPWv/f/9//3+9e/5/m3P9f/1/vHf/f99/F0rwJLU5/WLfe/9//n/ff797/WLOHG0U+EF/c91eRwyQMV1rv3ffe753/3/ee/57/n//f/5//3/+f/9//3//f/9//3//f/9/33u+e957/3//f/9/3nv/f/9//3//f/9//3//f/9//3//f/9//3//f/9//3//f/9//3//f/9//3//f/9//3//f/9//3//f/9//3//f/9//3//f/9//38AAP9//3//f/9//3//f/9//3//f/9//3//f/9//3//f/9//3//f/9//3//f/9//3//f/9//3//f/9//3//f/9//3//f/9//3//f/9//3//f/9//3//f/9//3//f/9//3//f/9//3//f/9//3//f/9//3//f/9//3//f/9//3//f/9//3//fz9vECUIBDItP2u/e/9/3nv/f/9/33vff/9//3//f/9//3+dc7hayhxGDPtin3e/e9teFEYMJcocv3vfe/9//3//f/9//3//f/9//3++d/9/+mLJHIcUsDUbY/9/PmvSPdhavnf+f/5//n//f/9/n3eyOUcMBgQuKX9zv3v/f/5/nHOfd793FkZRMVhOX28dZxtnv3f/f9573Xv+f/5/3Hv8f/1//3//f/5mMS3vIJI5Gmf+f/5//3//fxxj1kEJCBAlH2efd7I1aAxvMTxn33u+d/9//3/ee/9/3Xv/f/5//3/+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957/38/a+8gbRTwIDhOv3ffe997/3//f/9//3//f/9//Xv+f/9//398b9A5RQzSPV5v/3/ff15rTi1FDJdWnnf/f/9//3//f/9//3//f/9/33v/f3xv8T2GECMELCUbZ/RBTi23Wv9//n/+f9x7/3/fe/9/uVpPLSYI6yAcZ/9/3Xu8d757/3//fz1rsjnLHNQ9d1Jda/9//3/+f917/n/+f/1//H/9f/5//39fb/ZBaRDsIHVO3nvde957/3/fe1lSzyApCHpS339fb5E16yBuLfpi33u+d/9//3/ee/9//n/+f/5//n/+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99/X2+MGJU1zyBQLR1n/3//f/9//3//f/9//3/+f/9//X//f/9//3+2VqcUqBjZXr93/3//f9laE0Y7Z/9//3//f/9//3//f/9//3//f/9//3/fe1trMkaGFKgYE0ItKQwl+F7/f/5//n/+f/9/33//f797uVZvMW4xXGv/f/5/vHf/f/9/33/ff5lWRgyJFJA1n3f/f99//3/+f/5//n/9f/5//X/+f/9/v3u6Wk8tiBBMLRlj/3//f/9/33t/b7Q5JwiSNd9/338+azVGyhywOZ5z33u+d/9//3//f/5//n/+f/5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+f/9//3//fz5rrRzYQXU1zRwVRp9z/3//f99//3//f957/n/+f/5/3Xv+f/9/fG+vNW0tG2fff793/3/fe/9/33vfe99//3//f/9//3//f/9//3//f/9/33//f5532FpTSpZS8T0TRltr/3/9e/5//n//f/9//3+/e593G2caY753/3/+f/9//3++e3xv/39db7A5hxRuMZ53/3+dd/9//X/9f/1//X/9f/5/3Xv/f99/XW8URqgUZhBUTt57/3/+f/9//38WRmkQ7CBfa593/3/ffxNCKyV1Tv9/vnfee/9//3/+f/5//n/+f/5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+f/9//39/c1Et+UWdVnIx7CCXVr93/3/fe/9//3//f/5//n/+f/9/3Xv/f99/W2saZ55z/3//f/9//3//f95733//f/9//3//f/9//3//f957/n//f/9//3//f/9//3/ff55zfG//f/9//X/+f/5//n//f/9/33//f/9//3//f9173n//f/9/3nv/f/9/33s7azNKU0rfe/9/3Xv/f/1//X/9f/5//3//f/9//3//f957fXNUTjNG+WLfe99//n//f/9/l1IMIWcQVkr/f/9/33t/c7A5bS06Z/9/33v/f/9//3/+f/9//n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+f/5//n/9f/9/n3cXRpY5X29ZTsscbi3ZXt9//3/ff/9//3/+f917/n//f/9/3nv/f/9//3++d/9/33v/f/9/3nvee/9//3//f/9//3//f/9//nv+f/5//3//f/9//3//f/9//3//f/9//3/+f/1//n/+f/5//3//f/9//3/ee917/X/+f917/3/ee/5//3//f713/3++e3xv/3//f957/3/9f/1//H/+f/9//3//f/9//n/+f/9//3+/d99//3/ff9x7/n//f5938T1mEKgU/3//f59zv3caYysl8T2+d/9//3//f/5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n//f/5//n//f99/OEpTLR9nX2+zOW8xdU6fd/9//3//f/9//n//f/5//3//f957vnf/f/9//3//f95733v/f7x3/3//f/9//3//f/9//3//f/9//n//f/5//3//f/9//3//f713/3/ef/5//X/+f/1//3/+f/9//3//f/9/vXfcd/x//H//f/9/3nvde/9/3Xv+f/9//3//f/9//3//f/5//n/9f/1//n//f997/3/+f/1//H+7d713v3u/d/9//3/9f/x//3//fztnKyUkCJdS/3/fe997v3tUSkspdE6dc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n/+f/5//3+/dxVGzhydVr973F7UQVdOXm//f99733v/f/5//3/de917/3//f/9//3/ee997/3+9d713/3/+f/9/3Xv/f/9//3//f/9//3//f/9/3Xv/f/9//3/dd/9//3//f/9//3/+f/9//X/9f/5//3//f99/33//f95//3/8f9t73nv/f/9//3/+f/5//n//f5xz/3/ee95//n/+f/5//n/9f/9/3nvfe/9//3/9f/1/3Hv/f/9/33/fe/9/3Hv9f71333u/dxJC6RwrJZ93/3//f997XGttLcgY+V7/f997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+f/17/388Z7I5kjU4StZBcjEPJR1nv3e/d/9/3nvde/9//3//f/9//3//f/9//3//f/9//3//f/9//3//f/9//3//f/9//3//f/9//3//f/9//3//f/9//3//f/9//3//f/9//3//f/9//3//f/9//3//f/9//3//f/9//3//f/9//3//f/9//3//f/9//3//f/9//3//f/9//3//f/9//3//f/9//3//f/9//3//f/9//3//f/9//3//f/9//3//f/9//38aY+kghRC3Vt9/v3v/f997fnMtKWcQf2+/e/9//n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n/+f/9//381SooUixS1PVIxjBQWRt9/v3v/f957/3//f/9//3//f/9//3//f/9//3//f/9//3//f/9//3//f/9//3//f/9//3//f/9//3//f/9//3//f/9//3//f/9//3//f/9//3//f/9//3//f/9//3//f/9//3//f/9//3//f/9//3//f/9//3//f/9//3//f/9//3//f/9//3//f/9//3//f/9//3//f/9//3//f/9//3//f/9//3//f/9//3//f/9/v3cRQkMIEUK/e797/3/ff99/NUoNJfRBn3Pff9573nv/f957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5//Xv/f/9/f3MuKcwce1Z6Us0ckTX/f/9//3//f957/3//f/9//3//f/9//3//f/9//3//f/9//3//f/9//3//f/9//3//f/9//3//f/9//3//f/9//3//f/9//3//f/9//3//f/9//3//f/9//3//f/9//3//f/9//3//f/9//3//f/9//3//f/9//3//f/9//3//f/9//3//f/9//3//f/9//3//f/9//3//f/9//3//f/9//3//f/9//3//f/9/33//f/9/fG9EDEspO2v/f997/3//f15vFEapGPpi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+f/5/3Xv/f99/d04OJZI19kHMHA0h33u/e/9//3/de/9//3//f/9//3//f/9//3//f/9//3//f/9//3//f/9//3//f/9//3//f/9//3//f/9//3//f/9//3//f/9//3//f/9//3//f/9//3//f/9//3//f/9//3//f/9//3//f/9//3//f/9//3//f/9//3//f/9//3//f/9//3//f/9//3//f/9//3//f/9//3//f/9//3//f/9//3//f95733v/f/9/33v/f/9/TC2GEJZS33vff79733/fexpjZQxUSp1z/n//f/9//3//f/5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+f/9//3//f39zFUaKFA4laBAMJd9/33u9d/9//3//f/9//3//f/9//3//f/9//3//f/9//3//f/9//3//f/9//3//f/9//3//f/9//3//f/9//3//f/9//3//f/9//3//f/9//3//f/9//3//f/9//3//f/9//3//f/9//3//f/9//3//f/9//3//f/9//3//f/9//3//f/9//3//f/9//3//f/9//3//f/9//3//f/9//3//f/9//3//f957/3//f/9//3//f7dahhCPMX1v33+/e997/3++d20xay0YY7x3/3/+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5//X/+f/9//3//f39vFUaqGAQEqBSfd/9/3nvde/5//3//f/9//3//f/9//3//f/9//3//f/9//3//f/9//3//f/9//3//f/9//3//f/9//3//f/9//3//f/9//3//f/9//3//f/9//3//f/9//3//f/9//3//f/9//3//f/9//3//f/9//3//f/9//3//f/9//3//f/9//3//f/9//3//f/9//3//f/9//3//f/9//3//f/9//3//f/9//3//f/5//3//f/9/v3u/e+ogqRi4Wt9//3//f797/39zTqUUUkq8d/9//n/+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1//3/ee75333vff35vsDnqIG0tO2v/f/9//n/+f/9//3//f/9//3//f/9//3//f/9//3//f/9//3//f/9//3//f/9//3//f/9//3//f/9//3//f/9//3//f/9//3//f/9//3//f/9//3//f/9//3//f/9//3//f/9//3//f/9//3//f/9//3//f/9//3//f/9//3//f/9//3//f/9//3//f/9//3//f/9//3//f/9//3//f/9//3//f/9//3/+f/1//3//f997/39VTskY0j1eb/9//3/fe/9/WWvnIIwxWmv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3Xv/f/9//3//f/9/33v/f/9//3//f/9//3/+e/17/3//f/9//3//f/9//3//f/9//3//f/9//3//f/9//3//f/9//3//f/9//3//f/9//3//f/9//3//f/9//3//f/9//3//f/9//3//f/9//3//f/9//3//f/9//3//f/9//3//f/9//3//f/9//3//f/9//3//f/9//3//f/9//3//f/9//3//f/9//3//f/9//3//f/9//3//f/9//3//f/9//n/+f917/3//f/9/fnNuLakYmFa/d99/vnv/f95770FCCLZa/3/fe/9//3/+f957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n//f/9//3//f/9//3//f/9//3//f/9//3/+f/5//3//f/9//3//f/9//3//f/9//3//f/9//3//f/9//3//f/9//3//f/9//3//f/9//3//f/9//3//f/9//3//f/9//3//f/9//3//f/9//3//f/9//3//f/9//3//f/9//3//f/9//3//f/9//3//f/9//3//f/9//3//f/9//3//f/9//3//f/9//3//f/9//3//f/9//3//f/9//3//f/5//n//f/9//3//f11vdk6oGMkcn3f/f99//3//f9VaxxyVUv9/33v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+f/9//3//f/9//3//f/9//3//f/9//3/+f/5//n//f/9//3//f/9//3//f/9//3//f/9//3//f/9//3//f/9//3//f/9//3//f/9//3//f/9//3//f/9//3//f/9//3//f/9//3//f/9//3//f/9//3//f/9//3//f/9//3//f/9//3//f/9//3//f/9//3//f/9//3//f/9//3//f/9//3//f/9//3//f/9//3//f/9//3//f/9//3//f/9//3/9f/5//n/+f/9//3/ff35zjzHJHNha/3//f957/397b441jzUaZ/9//3//f/9//3/ee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+f/9//n//f/9//3//f/9//3//f/9//3//f/9//3//f/9//3//f/9//3//f/9//3//f/9//3//f/9//3//f/9//3//f/9//3//f/9//3//f/9//3//f/9//3//f/9//3//f/9//3//f/9//3//f/9//3//f/9//3//f/9//3//f/9//3//f/9//3//f/9//3//f/9//3//f/9//3//f/9//3//f/9//3/+f/9/3n//f/9//3//fxtnCyWvOX1z/3++e997/38bZwshVErfe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5//3/+f/9//3//f/9//3//f/9//3//f/9//3//f/9//3//f/9//3//f/9//3//f/9//3//f/9//3//f/9//3//f/9//3//f/9//3//f/9//3//f/9//3//f/9//3//f/9//3//f/9//3//f/9//3//f/9//3//f/9//3//f/9//3//f/9//3//f/9//3//f/9//3//f/9//3//f/9//3//f/9//3//f/5//3/+f/9/33/fe753v3vff7A5CyUaY99//3+/e/9/339OKU0tfnO/d/9/33v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fe997/3+WVtA5uFo8a99/33+/e7979EHsINpe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n//f/5//3/+f/9//n//f/9//3//f/9//3//f/9//3//f/9//3//f/9//3//f/9//3//f/9//3//f/9//3//f/9//3//f/9//3//f/9//3//f/9//3//f/9//3//f/9//3//f/9//3//f/9//3//f/9//3//f/9//3//f/9//3//f/9//3//f/9//3//f/9//3//f/9//3//f/9//3//f/9//3//f/9//3//f/9//3//f/9//3/+f/5//3//f/9//3//f757fXOWUjRKbzF3Un9z33+fd/xiLil3Uv9//3/fe/9//3//f/5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n//f/5//3//f/9//3//f/9//3//f/9//3//f/9//3//f/9//3//f/9//3//f/9//3//f/9//3//f/9//3//f/9//3//f/9//3//f/9//3//f/9//3//f/9//3//f/9//3//f/9//3//f/9//3//f/9//3//f/9//3//f/9//3//f/9//3//f/9//3//f/9//3//f/9//3//f/9//3//f/9//3//f/9//3//f/9//3//f/9//3//f/5//3/+f/9/33//f99/XGs0SokU7CDcXr97339fb7I50j3fe/9//3/ee/9//n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n//f/5//3//f/9//3//f/9//3//f/9//3//f/9//3//f/9//3//f/9//3//f/9//3//f/9//3//f/9//3//f/9//3//f/9//3//f/9//3//f/9//3//f/9//3//f/9//3//f/9//3//f/9//3//f/9//3//f/9//3//f/9//3//f/9//3//f/9//3//f/9//3//f/9//3//f/9//3//f/9//3//f/9//3//f/9//3//f/9//3//f/5//3//f/9//3//f797+2LrIGgQFko/a797/mJxMS0lPWv/f/9//3/ee/5//n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v/f/9/dlJGDOwgf3N/c3pSSAzsHH9z/3/fe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/f/9/33//f593l1aQNW8tvFqbVi8pqhg9a/9//3+dc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mJvLQ0h1D14Ti0pPGeec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3f/f997PGvsIKoYDCXrIF1v33vee957/3//f/9//3//f/9//3//f/9//3//f/9//3//f/9//3//f/9//3//f/9//3//f/9//3//f/9//3//f/9//3//f/9//3//f/9//3//f/9//3//f/9//3//f/9/AAD/f/9//3//f/9//3//f/9//3//f/9//3//f/9//3//f/9//3//f/9//3//f/9//3//f/9//3//f/9//3//f/9//3//f/9//3//f/9//3//f/9//3//f/9//3//f/9//3/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797G2OPMSwpsDXfe/9/3nvee/9//3//f/9//3//f/9//3//f/9//3//f/9//3//f/9//3//f/9//3//f/9//3//f/9//3//f/9//3//f/9//3//f/9//3//f/9//3//f/9//3//f/9//3//fwAA/3//f/9//3//f/9//3//f/9//3//f/9//3//f/9//3//f/9//3//f/9//3//f/9//3//f/9//3//f/9//3//f/9//3//f/9//3//f/9//3//f/9//3//f/9//3//f713GGM5Z713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99/nnNca79733v/f957/3//f/9//3//f/9//3//f/9//3//f/9//3//f/9//3//f/9//3//f/9//3//f/9//3//f/9//3//f/9//3//f/9//3//f/9//3//f/9//3//f/9//3//f/9//38AAP9//3//f/9//3//f/9//3//f/9//3//f/9//3//f/9//3//f/9//3//f/9//3//f/9//3//f/9//3//f/9//3//f/9//3//f/9//3//f/9//3//f/9//3//f/9//397b7VW1lp7b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917/3//f/9//3//f/9//3//f/9//3//f/9//3//f/9//3//f/9//3//f/9//3//f/9//3//f/9//3//f/9//3//f/9//3//f/9//3//f/9//3//f/9//3//f/9/AAD/f/9//3//f/9//3//f/9//3//f/9//3//f/9//3//f/9//3//f/9//3//f/9//3//f/9//3//f/9//3//f/9//3//f/9//3//f/9//3//f/9//3//f/9//3//f713WmsYYzlnnH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/9//3//f957/3/+f957/3//f/5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/f/9//3//f/9//3//f/9//3//f/9//3//f/9//3//f/9//3//f/9//3//f/9//3//f/9//3//f/9//3//f/9//3//f/9//3//f/9//3//f/9//3//f/9//3//f/9//3//f/9//3//f/9//3//f/9//3//f/9//3//f/9//3//f/9/AABGAAAAFAAAAAgAAABHRElDAwAAACIAAAAMAAAA/////yIAAAAMAAAA/////yUAAAAMAAAADQAAgCgAAAAMAAAABAAAACIAAAAMAAAA/////yIAAAAMAAAA/v///ycAAAAYAAAABAAAAAAAAAD///8AAAAAACUAAAAMAAAABAAAAEwAAABkAAAAAAAAAFAAAAD/AAAAfAAAAAAAAABQAAAAAAEAAC0AAAAhAPAAAAAAAAAAAAAAAIA/AAAAAAAAAAAAAIA/AAAAAAAAAAAAAAAAAAAAAAAAAAAAAAAAAAAAAAAAAAAlAAAADAAAAAAAAIAoAAAADAAAAAQAAAAnAAAAGAAAAAQAAAAAAAAA////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wAAAAKAAAAUAAAAFgAAABcAAAAAQAAAFWV20FfQttBCgAAAFAAAAANAAAATAAAAAAAAAAAAAAAAAAAAP//////////aAAAAB0ELgASBC4AIAAvBEAEPgRIBDUEPQQ6BD4EAAAIAAAAAwAAAAYAAAADAAAAAwAAAAcAAAAHAAAABwAAAAkAAAAGAAAABwAAAAYAAAAHAAAASwAAAEAAAAAwAAAABQAAACAAAAABAAAAAQAAABAAAAAAAAAAAAAAAAABAACAAAAAAAAAAAAAAAAAAQAAgAAAACUAAAAMAAAAAgAAACcAAAAYAAAABAAAAAAAAAD///8AAAAAACUAAAAMAAAABAAAAEwAAABkAAAACQAAAGAAAAD2AAAAbAAAAAkAAABgAAAA7gAAAA0AAAAhAPAAAAAAAAAAAAAAAIA/AAAAAAAAAAAAAIA/AAAAAAAAAAAAAAAAAAAAAAAAAAAAAAAAAAAAAAAAAAAlAAAADAAAAAAAAIAoAAAADAAAAAQAAAAlAAAADAAAAAEAAAAYAAAADAAAAAAAAAISAAAADAAAAAEAAAAeAAAAGAAAAAkAAABgAAAA9wAAAG0AAAAlAAAADAAAAAEAAABUAAAAtAAAAAoAAABgAAAAcwAAAGwAAAABAAAAVZXbQV9C20EKAAAAYAAAABEAAABMAAAAAAAAAAAAAAAAAAAA//////////9wAAAAMgQ1BDQEQwRJBDgEOQQgAE0EOgQ+BD0EPgQ8BDgEQQRCBAAABgAAAAYAAAAGAAAABQAAAAkAAAAHAAAABwAAAAMAAAAFAAAABgAAAAcAAAAHAAAABwAAAAgAAAAHAAAABQAAAAUAAABLAAAAQAAAADAAAAAFAAAAIAAAAAEAAAABAAAAEAAAAAAAAAAAAAAAAAEAAIAAAAAAAAAAAAAAAAABAACAAAAAJQAAAAwAAAACAAAAJwAAABgAAAAEAAAAAAAAAP///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BVldtBX0LbQQoAAABwAAAAGAAAAEwAAAAEAAAACQAAAHAAAACqAAAAfQAAAHwAAAAfBD4ENAQ/BDgEQQQwBD0EPgQ6ACAAEAQeBCAAIgAeBBwEIQQaBCgEGAQdBBAEIgAIAAAABwAAAAYAAAAHAAAABwAAAAUAAAAGAAAABwAAAAcAAAADAAAAAwAAAAcAAAAJAAAAAwAAAAQAAAAJAAAACgAAAAcAAAAGAAAACwAAAAgAAAAIAAAABwAAAAQAAAAWAAAADAAAAAAAAAAlAAAADAAAAAIAAAAOAAAAFAAAAAAAAAAQAAAAFAAAAA==</Object>
  <Object Id="idInvalidSigLnImg">AQAAAGwAAAAAAAAAAAAAAP8AAAB/AAAAAAAAAAAAAABzGwAAtQ0AACBFTUYAAAEA2AQBANEAAAAFAAAAAAAAAAAAAAAAAAAAgAcAADgEAAAPAgAAKAEAAAAAAAAAAAAAAAAAAJgKCABAh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TgAAAAAfqbJd6PIeqDCQFZ4JTd0Lk/HMVPSGy5uFiE4GypVJ0KnHjN9AAABAGwAAACcz+7S6ffb7fnC0t1haH0hMm8aLXIuT8ggOIwoRKslP58cK08AAAFWTQAAAMHg9P///////////+bm5k9SXjw/SzBRzTFU0y1NwSAyVzFGXwEBAgAACA8mnM/u69/SvI9jt4tgjIR9FBosDBEjMVTUMlXWMVPRKUSeDxk4AAAAAAAAAADT6ff///////+Tk5MjK0krSbkvUcsuT8YVJFoTIFIrSbgtTcEQHEcAhAAAAJzP7vT6/bTa8kRleixHhy1Nwi5PxiQtTnBwcJKSki81SRwtZAgOIwAAAAAAweD02+35gsLqZ5q6Jz1jNEJyOUZ4qamp+/v7////wdPeVnCJAQECAAAAAACv1/Ho8/ubzu6CwuqMudS3u769vb3////////////L5fZymsABAgMAZwAAAK/X8fz9/uLx+snk9uTy+vz9/v///////////////8vl9nKawAECAwAAAAAAotHvtdryxOL1xOL1tdry0+r32+350+r3tdryxOL1pdPvc5rAAQIDAAAAAABpj7ZnjrZqj7Zqj7ZnjrZtkbdukrdtkbdnjrZqj7ZojrZ3rdUCAwQABQAAAAAAAAAAAAAAAAAAAAAAAAAAAAAAAAAAAAAAAAAAAAAAAAAAAAAAAAAAJwAAABgAAAABAAAAAAAAAP///wAAAAAAJQAAAAwAAAABAAAATAAAAGQAAAAiAAAABAAAALUAAAAQAAAAIgAAAAQAAACUAAAADQAAACEA8AAAAAAAAAAAAAAAgD8AAAAAAAAAAAAAgD8AAAAAAAAAAAAAAAAAAAAAAAAAAAAAAAAAAAAAAAAAACUAAAAMAAAAAAAAgCgAAAAMAAAAAQAAAFIAAABwAQAAAQAAAPX///8AAAAAAAAAAAAAAACQAQAAAAAAAQAAAABzAGUAZwBvAGUAIAB1AGkAAAAAAAAAAAAAAAAAAAAAAAAAAAAAAAAAAAAAAAAAAAAAAAAAAAAAAAAAAAAAAAAAAAAAAAAAAAAAAAAAA4Wm5Pp/AAATABQAAAAAADBu1uT6fwAAIELXHvt/AAAohabk+n8AAAAAAAAAAAAAIELXHvt/AAC5ui+FlAAAAAAAAAAAAAAAie6p23NdAACzVSDk+n8AAEgAAAAAAAAA1FnW5Pp/AACAcd/k+n8AAPBb1uQAAAAAAQAAAAAAAAAwbtbk+n8AAAAA1x77fwAAAAAAAAAAAAAAAAAAlAAAAMEUhR37fwAAAAAAAAAAAAAAAAAAAAAAAMA8R3nUAQAAGL0vhZQAAABwCwAAAAAAAAAAAAAAAAAAAAAAAAAAAAAAAAAAAAAAAJC8L4WUAAAAP32m5GR2AAgAAAAAJQAAAAwAAAABAAAAGAAAAAwAAAD/AAACEgAAAAwAAAABAAAAHgAAABgAAAAiAAAABAAAALYAAAARAAAAJQAAAAwAAAABAAAAVAAAANwAAAAjAAAABAAAALQAAAAQAAAAAQAAAFWV20FfQttBIwAAAAQAAAAYAAAATAAAAAAAAAAAAAAAAAAAAP//////////fAAAAB0ENQQ0BDUEOQRBBEIEMgQ4BEIENQQ7BEwEPQQwBE8EIAA/BD4ENAQ/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2Ap+1AEAALjDnB37fwAACQAAAAEAAABIjqgd+38AAAAAAAAAAAAAAAAAAAAAAAAw3Gtu1AEAAGAHCn7UAQAAAAAAAAAAAAAAAAAAAAAAADlQqdtzXQAAINgKftQBAAALAAAAlAAAAAAAAAAAAAAAwDxHedQBAACwCy+FAAAAAACPrX7UAQAABwAAAAAAAACg00d51AEAAOwKL4WUAAAAQAsvhZQAAADBFIUd+38AAFUBAAAABgAAqwAAAAAAAACOAAAAAAIAAFUHAABVAQAA7AovhZQAAAAHAAAAcgAAAAAAAAAAAAAAAAAAAAAAAAAAAAAAAAAAAHBx3+RkdgAIAAAAACUAAAAMAAAAAgAAACcAAAAYAAAAAwAAAAAAAAAAAAAAAAAAACUAAAAMAAAAAwAAAEwAAABkAAAAAAAAAAAAAAD//////////wAAAAAWAAAAAAAAADUAAAAhAPAAAAAAAAAAAAAAAIA/AAAAAAAAAAAAAIA/AAAAAAAAAAAAAAAAAAAAAAAAAAAAAAAAAAAAAAAAAAAlAAAADAAAAAAAAIAoAAAADAAAAAMAAAAnAAAAGAAAAAMAAAAAAAAAAAAAAAAAAAAlAAAADAAAAAMAAABMAAAAZAAAAAAAAAAAAAAA//////////8AAAAAFgAAAAABAAAAAAAAIQDwAAAAAAAAAAAAAACAPwAAAAAAAAAAAACAPwAAAAAAAAAAAAAAAAAAAAAAAAAAAAAAAAAAAAAAAAAAJQAAAAwAAAAAAACAKAAAAAwAAAADAAAAJwAAABgAAAADAAAAAAAAAAAAAAAAAAAAJQAAAAwAAAADAAAATAAAAGQAAAAAAAAAAAAAAP//////////AAEAABYAAAAAAAAANQAAACEA8AAAAAAAAAAAAAAAgD8AAAAAAAAAAAAAgD8AAAAAAAAAAAAAAAAAAAAAAAAAAAAAAAAAAAAAAAAAACUAAAAMAAAAAAAAgCgAAAAMAAAAAwAAACcAAAAYAAAAAwAAAAAAAAAAAAAAAAAAACUAAAAMAAAAAwAAAEwAAABkAAAAAAAAAEsAAAD/AAAATAAAAAAAAABLAAAAAAEAAAIAAAAhAPAAAAAAAAAAAAAAAIA/AAAAAAAAAAAAAIA/AAAAAAAAAAAAAAAAAAAAAAAAAAAAAAAAAAAAAAAAAAAlAAAADAAAAAAAAIAoAAAADAAAAAMAAAAnAAAAGAAAAAMAAAAAAAAA////AAAAAAAlAAAADAAAAAMAAABMAAAAZAAAAAAAAAAWAAAA/wAAAEoAAAAAAAAAFgAAAAABAAA1AAAAIQDwAAAAAAAAAAAAAACAPwAAAAAAAAAAAACAPwAAAAAAAAAAAAAAAAAAAAAAAAAAAAAAAAAAAAAAAAAAJQAAAAwAAAAAAACAKAAAAAwAAAADAAAAJwAAABgAAAADAAAAAAAAAP///wAAAAAAJQAAAAwAAAADAAAATAAAAGQAAAAJAAAAJwAAAB8AAABKAAAACQAAAC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uMOcHft/AADQLzR51AEAAEiOqB37fwAAAAAAAAAAAAAAAAAAAAAAALAvVg7UAQAAAgAAAAAAAAAAAAAAAAAAAAAAAAAAAAAAycGp23NdAABgVzJ51AEAAOCkfhTUAQAAAAAAAAAAAADAPEd51AEAANiZL4UAAAAA4P///wAAAAAGAAAAAAAAAAMAAAAAAAAA/JgvhZQAAABQmS+FlAAAAMEUhR37fwAA/////wAAAADwDBvkAAAAAP7/////////c4wb5Pp/AAD8mC+FlAAAAAYAAAD6fwAAAAAAAAAAAAAAAAAAAAAAAAAAAAAAAAAA9LStHWR2AAgAAAAAJQAAAAwAAAADAAAAGAAAAAwAAAAAAAACEgAAAAwAAAABAAAAFgAAAAwAAAAIAAAAVAAAAFQAAAAKAAAAJwAAAB4AAABKAAAAAQAAAFWV20FfQttBCgAAAEsAAAABAAAATAAAAAQAAAAJAAAAJwAAACAAAABLAAAAUAAAAFgAAAAVAAAAFgAAAAwAAAAAAAAAJQAAAAwAAAACAAAAJwAAABgAAAAEAAAAAAAAAP///wAAAAAAJQAAAAwAAAAEAAAATAAAAGQAAAApAAAAGQAAAPYAAABKAAAAKQAAABkAAADOAAAAMg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1PkE/AAAAAAAAAADHJUE/AAAkQgAAyEEkAAAAJAAAALU+QT8AAAAAAAAAAMclQT8AACRCAADIQQQAAABzAAAADAAAAAAAAAANAAAAEAAAACkAAAAZAAAAUgAAAHABAAAEAAAAEAAAAAcAAAAAAAAAAAAAALwCAAAAAAAABwICIlMAeQBzAHQAZQBtAAAAAAAAAAAAAAAAAAAAAAAAAAAAAAAAAAAAAAAAAAAAAAAAAAAAAAAAAAAAAAAAAAAAAAAAAP9//3//f/9//3/QNWkg+38AAAAAAAD/f/9/QDpUbtQBAAD/f/9//3//fwAAU27UAQAA0AJTbtQBAAD/f/9//3//f9Ne3gQAJgAAIA1TbtQBAACwLqt+1AEAAIOSn+T6fwAAzAAAAAAAAAByCRLk+n8AAEwEAAAAAAAAAI+tfgAAAACQ7pZqr3PZAQAAAAAAAAAAGAAAAAAAAACdCBLk+n8AAAEAAAAAAAAAwNfOftQBAAAEAAAAAAAAAPC7bB0AAAAAwNfOftQBAAAgxSPk+n8AAPC7bB3UAQAAAAAAAAAAAACAci+FlAAAAAAAAAAAAAAABHIvhZQAAABAci+FZHYACAAAAAAlAAAADAAAAAQAAABGAAAAKAAAABwAAABHRElDAgAAAAAAAAAAAAAAbgAAAD0AAAAAAAAAIQAAAAgAAABiAAAADAAAAAEAAAAVAAAADAAAAAQAAAAVAAAADAAAAAQAAABRAAAArOQAACkAAAAZAAAAegAAAEUAAAAAAAAAAAAAAAAAAAAAAAAA5QAAAH8AAABQAAAAKAAAAHgAAAA05AAAAAAAACAAzABtAAAAPAAAACgAAADlAAAAf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+/e/9/HGdWTrlav3v/f/9/33v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ee/9//3//f/9//3/fe/9//3//f/9//3//f/9//3//f/9//3//f/9//3//f/9//3//f/9//3//f/9//3//f/9//3//f/9//3//f/9//3//f/9//3//f/9//3//f/9//3//f/9//3//f/9//3//f/9//3//f/9//3//f/9//3//f/9//3//f/9//3//f/9//3//f/9//3//f/5//n/9f/9//3//f/9/v3sdZ/RBJgiqGFZOv3ffe99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fe/9//3//f/9//3//f/9//3//f/9//3//f/9//3//f/9//3//f/9//3//f/9//3//f/9//3//f/9//3//f/9//3//f/9//3//f/9//3//f/9//3//f/9//3//f/9//3//f/9//3//f/9//3//f/9//3//f/9//3//f/9//3//f/9//3//f/9//n//f/5//n//f/9/33v/f39z8z2qGIoUSAzTPb97/3/fe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++e957/3//f/9//3//f/9//3//f/5//3//f/9//3//f/9//3//f/9//3//f/9//3//f/9//3//f/9//3//f/9//3//f/9//3//f/9//3//f/9//3//f/9//3//f/9//3//f/9//3//f/9//3//f/9//3//f/9//3//f/9//3//f/9//3//f/9//3//f/9//3//f/9//n//f/9//3//f5533388Zwwl6xyyNYkULSWfc99733v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fG98b/9//3//f/9//3//f/9//3//f/9//3//f/9//3//f/9//3//f/9//3//f/9//3//f/9//3//f/9//3//f/9//3//f/9//3//f/9//3//f/9//3//f/9//3//f/9//3//f/9//3//f/9//3//f/9//3//f/9//3//f/9//3//f/9//3//f/9//3/+f/9//n//f/5//3+ed/9/2VoMJfM9mlarGKoYXm//f997/3/ee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99//386a/E9MkZ8b/9//3//f/9//n//f/9//3//f/9//3//f/9//3//f/9//3//f/9//3//f/9//3//f/9//3//f/9//3//f/9//3//f/9//3//f/9//3//f/9//3//f/9//3//f/9//3//f/9//3//f/9//3//f/9//3//f/9//3//f/9//3//f/9//3//f/9//3/+f/9//n/+f/9/33u/d1VK6iCYUn9zUC1oED1n33//f/9//n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33v/f/9/GWPpHAoh2F7/f/9//3//f/9//3//f/9//3//f/9//3//f/9//3//f/9//3//f/9//3//f/9//3//f/9//3//f/9//3//f/9//3//f/9//3//f/9//3//f/9//3//f/9//3//f/9//3//f/9//3//f/9//3//f/9//3//f/9//3//f/9//3//f/9//3//f/9//3/+f/9//3//f997v3czRk4t+16fd3ExBQSYVr97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33v/fzprKyllDLhW33/ff/9//3/+f/9//3//f/5//3//f/9//3//f/9//3//f/9//3//f/9//3//f/9//3//f/9//3//f/9//3//f/9//3//f/9//3//f/9//3//f/9//3//f/9//3//f/9//3//f/9//3//f/9//3//f/9//3//f/9//3//f/9//3//f/9//3//f/5//3/+f/9//3/fe793llISQp93v3vUPSYIuVq/e/9/33//f/9//3/+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39bb1RKqBRNLf9/nnf/f/9/3nv/f/9//n//f/9//3//f/9//3//f/9//3//f/9//3//f/9//3//f/9//3//f/9//3//f/9//3//f/9//3//f/9//3//f/9//3//f/9//3//f/9//3//f/9//3//f/9//3//f/9//3//f/9//3//f/9//3//f/9//3//f/9//3//f/9//3/+f/9//3/fe51znnO/d797kjUnCHdO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fe/9/vncaY+oc6yB+b99733v/f713/n/+f/5//n//f/9//3//f/9//3//f/9//3//f/9//3//f/9//3//f/9//3//f/9//3//f/9//3//f/9//3//f/9//3//f/9//3//f/9//3//f/9//3//f/9//3//f/9//3//f/9//3//f/9//3//f/9//3//f/9//3//f/9//3//f/9//3//f/9/33uec55zv3tfb3ExJghXTr97/3//f/9//3//f/5//3/+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33v/f/9/nnOPMWcQmFL/f99733/+f917/n/+f/9//3//f/9//3//f/9//3//f/9//3//f/9//3//f/9//3//f/9//3//f/9//3//f/9//3//f/9//3//f/9//3//f/9//3//f/9//3//f/9//3//f/9//3//f/9//3//f/9//3//f/9//3//f/9//3//f/9//3//f/9//3//f/9//3//f/9/vnffe99/P2svKScINUqfd99//3//f/9//n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997/3//f79380FGCG8x/3/fe/9//3/+f/5//n/+f/9//3//f/9//3//f/9//3//f/9//3//f/9//3//f/9//3//f/9//3//f/9//3//f/9//3//f/9//3//f/9//3//f/9//3//f/9//3//f/9//3//f/9//3//f/9//3//f/9//3//f/9//3//f/9//3//f/9//3//f/9//3//f/9//3//f/9//3//fz9rLykGBDVGn3O/e/9//3//f/9//n/+f/5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+/d5lWaRCqGH5v33v/f/9/3Xv+f/5//3/+f/9//3//f/9//3//f/9//3//f/9//3//f/9//3//f/9//3//f/9//3//f/9//3//f/9//3//f/9//3//f/9//3//f/9//3//f/9//3//f/9//3//f/9//3//f/9//3//f/9//3//f/9//3//f/9//3//f/9//3//f/9//3//f/9//3//f/9//3+fczApJwg1St9/v3f/f/9//3/+f/9//n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3nv/f/9//38dZ3ExRwy4Vr9333v/f917/X/+f/5//3//f/9//3//f/9//3//f/9//3//f/9//3//f/9//3//f/9//3//f/9//3//f/9//3//f/9//3//f/9//3//f/9//3//f/9//3//f/9//3//f/9//3//f/9//3//f/9//3//f/9//3//f/9//3//f/9//3//f/9//3//f/9//3//f/9//3//f/9/f3NyMUgMFUb/f79733v/f/9//n/+f/9//n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997/3//f/9/33uaVmcMsTW/d997/3/+f/5//n//f/5//3//f/9//3//f/9//3//f/9//3//f/9//3//f/9//3//f/9//3//f/9//3//f/9//3//f/9//3//f/9//3//f/9//3//f/9//3//f/9//3//f/9//3//f/9//3//f/9//3//f/9//3//f/9//3//f/9//3//f/9//3//f/9//3//f/9//3/ff7971T1IDHAx33u/e/9//3//f/5//3/+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++d99733vfe99/P2smCOsgfW+/d/9//3/+f/5//n//f/9//3//f/9//3//f/9//3//f/9//3//f/9//3//f/9//3//f/9//3//f/9//3//f/9//3//f/9//3//f/9//3//f/9//3//f/9//3//f/9//3//f/9//3//f/9//3//f/9//3//f/9//3//f/9//3//f/9//3//f/9//3//f/9//3//f/9//3+/ezhKJwjMHF5rv3v/f/9//n/+f/5//n/+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39v7CBGDJhSv3vfe/9//3//f/9//3//f/9//3//f/9//3//f/9//3//f/9//3//f/9//3//f/9//3//f/9//3//f/9//3//f/9//3//f/9//3//f/9//3//f/9//3//f/9//3//f/9//3//f/9//3//f/9//3//f/9//3//f/9//3//f/9//3//f/9//3//f/9//3//f/9//3//f/9//3/1QQgESQzdYt9//3/+f/1//X/+f/5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+fd28tRwwUQr9733v/f/9//3//f/9//3//f/9//3//f/9//3//f/9//3//f/9//3//f/9//3//f/9//3//f/9//3//f/9//3//f/9//3//f/9//3//f/9//3//f/9//3//f/9//3//f/9//3//f/9//3//f/9//3//f/9//3//f/9//3//f/9//3//f/9//3//f/9//3//f/9//3//f797OE5KECkIm1q/e/9//X/8f/x//X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33tWSkYIbzGfc/9//3//f/9//3//f/9//3//f/9//3//f/9//3//f/9//3//f/9//3//f/9//3//f/9//3//f/9//3//f/9//3//f/9//3//f/9//3//f/9//3//f/9//3//f/9//3//f/9//3//f/9//3//f/9//3//f/9//3//f/9//3//f/9//3//f/9//3//f/9//3//f/9//3/ff7taDyUICLxev3v/f/1//X/8f/5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2V5GDMoYXm/fe/9//3//f/9//3//f/9//3//f/9//3//f/9//3//f/9//3//f/9//3//f/9//3//f/9//3//f/9//3//f/9//3//f/9//3//f/9//3//f/9//3//f/9//3//f/9//3//f/9//3//f/9//3//f/9//3//f/9//3//f/9//3//f/9//3//f/9//3//f/9//3//f/9/338dZzApKQjdXt9//3/+f/x//X/+f/9//3//f/5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11riBRnEPpe/3//f/9//3//f/9//3//f/9//3//f/9//3//f/9//3//f/9//3//f/9//3//f/9//3//f/9//3//f/9//3//f/9//3//f/9//3//f/9//3//f/9//3//f/9//3//f/9//3//f/9//3//f/9//3//f/9//3//f/9//3//f/9//3//f/9//3//f/9//3//f/9//3//f/9//WYwKQgI3WLff/9//X/9f/1//n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399bywpRQxVSr97/3//f/9//3//f/9//3//f/9//3//f/9//3//f/9//3//f/9//3//f/9//3//f/9//3//f/9//3//f/9//3//f/9//3//f/9//3//f/9//3//f/9//3//f/9//3//f/9//3//f/9//3//f/9//3//f/9//3//f/9//3//f/9//3//f/9//3//f/9//3//f/9//3//fz5rDylJDFlS33//f/5//X/9f/5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v3fyPYcQjzF+c/9//3//f/9//3//f/9//3//f/9//3//f/9//3//f/9//3//f/9//3//f/9//3//f/9//3//f/9//3//f/9//3//f/9//3//f/9//3//f/9//3//f/9//3//f/9//3//f/9//3//f/9//3//f/9//3//f/9//3//f/9//3//f/9//3//f/9//3//f/9//3//f/9//3+fc3I1SRDUPZ93/3//f/5//X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+f/9//3//f997llKHEAsh+2Lfe/9//3//f/9//n//f/9//3//f/9//3//f/9//3//f/9//3//f/9//3//f/9//3//f/9//3//f/9//3//f/9//3//f/9//3//f/9//3//f/9//3//f/9//3//f/9//3//f/9//3//f/9//3//f/9//3//f/9//3//f/9//3//f/9//3//f/9//3//f/9//3//f99733uSNUkMDiVfb99//3/+f/5//n//f/9//3/+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31vLSlnEHdSn3f/f/9//3//f/9//n/+f/9//3//f/9//3//f/9//3//f/9//3//f/9//3//f/9//3//f/9//3//f/9//3//f/9//3//f/9//3//f/9//3//f/9//3//f/9//3//f/9//3//f/9//3//f/9//3//f/9//3//f/9//3//f/9//3//f/9//3//f/9//3//f/9//3//f99/PmtqEGoUv3v/f/9//3/+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5//3//f/9/33//f7A1RQiPMX9z33//f/9//3//f/9//n//f/9//3//f/9//3//f/9//3//f/9//3//f/9//3//f/9//3//f/9//3//f/9//3//f/9//3//f/9//3//f/9//3//f/9//3//f/9//3//f/9//3//f/9//3//f/9//3//f/9//3//f/9//3//f/9//3//f/9//3//f/9//3//f/9/33v/f39zqxxpEH9z/3//f/5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n//f/9//3//f/9//392TiUIyhg8Z/9//3//f/9//3//f/9//3//f/9//3//f/9//3//f/9//3//f/9//3//f/9//3//f/9//3//f/9//3//f/9//3//f/9//3//f/9//3//f/9//3//f/9//3//f/9//3//f/9//3//f/9//3//f/9//3//f/9//3//f/9//3//f/9//3//f/9//3//f/9//3//f99//3/ff+0gihT8Yv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5//3/+f/9//n/+f7x3/3//f99/+mKpFGgQ+17ff/9//3//f/9//3/+f/9//3//f/9//3//f/9//3//f/9//3//f/9//3//f/9//3//f/9//3//f/9//3//f/9//3//f/9//3//f/9//3//f/9//3//f/9//3//f/9//3//f/9//3//f/9//3//f/9//3//f/9//3//f/9//3//f/9//3//f/9//3//f/9//3/ee/9//38vKUgMNkrfe/9//3//f/9//3//f/9//n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+f/9//n/+f/9//3+/d7937CCJFJlW33//f/9/33v/f/9//3//f/9//3//f/9//3//f/9//3//f/9//3//f/9//3//f/9//3//f/9//3//f/9//3//f/9//3//f/9//3//f/9//3//f/9//3//f/9//3//f/9//3//f/9//3//f/9//3//f/9//3//f/9//3//f/9//3//f/9//3//f/9//3//f/9//3//f/9/cTUnCJE1v3v/f/9//3//f/9//3//f/9//n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5//n/+f/9//n/+f99/33vff08tSAwVRn9z/3//f/9//3//f/5//3//f/9//3//f/9//3//f/9//3//f/9//3//f/9//3//f/9//3//f/9//3//f/9//3//f/9//3//f/9//3//f/9//3//f/9//3//f/9//3//f/9//3//f/9//3//f/9//3//f/9//3//f/9//3//f/9//3//f/9//3//f/9//3//f/5/33/ffxVGBgQOJX5v/3//f/9//3//f/9//3/+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5//3/+f/9//nvfe/9/338VRooUUC0+a793/3//f/9//3//f/9//3//f/9//3//f/9//3//f/9//3//f/9//3//f/9//3//f/9//3//f/9//3//f/9//3//f/9//3//f/9//3//f/9//3//f/9//3//f/9//3//f/9//3//f/9//3//f/9//3//f/9//3//f/9//3//f/9//3//f/9//3//f/9//3//f957/3/bXmkQ7SBdb/9//3//f/9//3//f/9//3/+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n//f/5//n/ee/9/3nv/f793HWftIA4l3F6fc/9//3//f/9//nv/f/9//3//f/9//3//f/9//3//f/9//3//f/9//3//f/9//3//f/9//3//f/9//3//f/9//3//f/9//3//f/9//3//f/9//3//f/9//3//f/9//3//f/9//3//f/9//3//f/9//3//f/9//3//f/9//3//f/9//3//f/9//3//f/9//n/+f/9/X2+qGA0lPWvf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35zFUaMGLU5n3fff997/3/de/9//3//f/5//3//f/9//3//f/9//3//f/9//3//f/9//3//f/9//3//f/9//3//f/9//3//f/9//3//f/9//3//f/9//3//f/9//3//f/9//3//f/9//3//f/9//3//f/9//3//f/9//3//f/9//3//f/9//3//f/9//3//f/9//3//f/1/3Hv/f35vTy2sGNxe33//f/9//3/+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n//f/9//3/+f/5//n+/e5pWUS0yLf5i33v/f/9/3Xv/f/5//n/+f/5//3//f/9//3//f/9//3//f/9//3//f/5//3//f/9//3//f/9//3//f/9//3//f/9//3//f/9//3//f/9//3//f/9//3//f/9//3//f/9//3//f/9//3//f/9//3//f/9//3//f/9//3//f/9//3//f/9//3//f/9//3/8f/x//3+fd3Axqxh5Ut9/33//f/9//n/+e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5//3//f/9//3//f/9//3//f/9//3//f/9//n/9f/9//39/cxdG7yQWRt9/33v/f917/3//f/9//n//f/9//3//f/9//3//f/9//3//f/9//3//f/9//3//f/9//3//f/9//3//f/9//3//f/9//3//f/9//3//f/9//3//f/9//3//f/9//3//f/9//3//f/9//3//f/9//3//f/9//3//f/9//3//f/9//3//f/9//3//f/9//X/9f/9/v3v1QYoU1D2fd/9//3//f/5//n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n//f/5//3//f/9//3//f/9//3/+f/9/33//f7x3/X/+f/9/3396VqwYLyleb9973Xv+f/9//3/+f/9//n//f/9//3//f/9//3//f/9//3//f/9//n//f/9//3//f/9//3//f/9//3//f/9//3//f/9//3//f/9//3//f/9//3//f/9//3//f/9//3//f/9//3//f/9//3//f/9//3//f/9//3//f/9//3//f/9//3//f/9//3//f/x7/n//f99/eVKrGO0gHWe/e/9//3/+f/1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9f/1//3/ff/9/mVasHGkQ+l7fe/9//3//f/9//3//f/9//3//f/9//3/+f/9//3//f/9//3//f/9//3//f/9//3//f/9//3//f/9//3//f/9//3//f/9//3//f/9//3//f/9//3//f/9//3//f/9//3//f/9//3//f/9//3//f/9//3//f/9//3//f/9//3//f/9//3//f/9//3/+f/5//3//fx5n7SBpEDZKv3vff/9//n/+f/5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5//3/+f/9//n//f/9//3//f/9//X/+f/1/3n+/e9teDSVGDBRG33//f/9/nXfee/9//3/+f/9//n/+f/1//n/+f/5//n//f/9//3//f/9//3//f/9//3//f/9//3//f/9//3//f/9//3//f/9//3//f/9//3//f/9//3//f/9//3//f/9//3//f/9//3//f/9//3//f/9//3//f/9//3//f/9//3//f/9//3//f/9//Xv/f997/39/c1AtBgSyOZ9z33v/f/9//Xv+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5//3/+f/9//3//f/9//3//f/5//n/+f/9/339db/RBiBSPNd97/3//f5133nv/f/9//3//f/5//X/+f/1//n/9f/5//n//f/9//3//f/9//3//f/9//3//f/9//3//f/9//3//f/9//3//f/9//3//f/9//3//f/9//3//f/9//3//f/9//3//f/9//3//f/9//3//f/9//3//f/9//3//f/9//3//f/9//3//f/5//3//f99/33vTPUgMcDGfc793/3//f/5//n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+f/9//3//f/9//3//f/9//3//f/5//n/+f/9//3//f/9/3nv9f/5/3Xv/f/9/33vZXgshDCW/d997/3+dc/9//3//f/9//n/+f/5//H/9f/x//X/9f/5//3//f/9//3//f/9//3//f/9//3//f/9//3//f/9//3//f/9//3//f/9//3//f/9//3//f/9//3//f/9//3//f/9//3//f/9//3//f/9//3//f/9//3//f/9//3//f/9//3//f/9//3/+f/9//3//f997FkZoEHAxfm+/e99//3/+f/5//n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n//f/9/33v/f/9//3//f/9//n/+f/5//3//f/9//3//f/5//3/+f/9//n//f/9/nnfxPYgUuFrff99//3//f/9//3//f/9//3/9f/1//X/9f/1//n/+f/9//3//f/9//3//f/9//3//f/9//3//f/9//3//f/9//3//f/9//3//f/9//3//f/9//3//f/9//3//f/9//3//f/9//3//f/9//3//f/9//3//f/9//3//f/9//3//f/9//3//f/9/3nv/f/9/n3f/f9teDCHKHLhW33vff/9//nv+f/9//n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713/3//f/9//3//f79333v+f/5//X/+f/5//3//f/9//n//f/9//3//f/5//n//f997VE5FCPNBn3f/f/9/3nv/f/9//3//f/5//n/9f/1//H/9f/1//n/+f/9//3//f/9//3//f/9//3//f/9//3//f/9//3//f/9//3//f/9//3//f/9//3//f/9//3//f/9//3//f/9//3//f/9//3//f/9//3//f/9//3//f/9//3//f/9//3//f/9//3//f917/3//f797/39ea04tqRQ1Sr9733v/f957/3/+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nnM8Z39z33//f/9//3/+f/5//X/+f/9//3//f/9//3//f/9//3//f/9/3nv/f/liiBQMJX9z/3//f/5//3//f/9//3//f/5//n/9f/5//n//f/5//3//f/9//3//f/9//3//f/9//3//f/9//3//f/9//3//f/9//3//f/9//3//f/9//3//f/9//3//f/9//3//f/9//3//f/9//3//f/9//3//f/9//3//f/9//3//f/9//3//f/9//3//f/9//3/fe/9/v3sUQmcMsTl+c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+/ezRGby0VRl9v/3//f/9//n/8f/1//X//f/9//3//f/9/33//f/9//3/+f/5/3n99cy0pRww9Z/9/vnv/f/9//3/+f/9//n//f/5//n/+f/9//n//f/9//3//f/9//3//f/9//3//f/9//3//f/9//3//f/9//3//f/9//3//f/9//3//f/9//3//f/9//3//f/9//3//f/9//3//f/9//3//f/9//3//f/9//3//f/9//3//f/9//3//f/9//3//f/9//3//f/9/l1JnEC0pPWv/f99/33//f/5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fW8tKQUEMCm7Wp93n3P/f/1//X/8f/5//3//f/9//3//f/9/33/ff797/n//f917nnfzQQUA216/e997/n//f/5//3/+f/9//3//f/9//3/+f/9//n//f/5//n/+f/9//3//f/9//3//f/9//3//f/9//3//f/9//3//f/9//3//f/9//3//f/9//3//f/9//3//f/9//3//f/9//3//f/9//3//f/9//3//f/9//3//f/9//3//f/9//3//f/9//3//f/9//3//fxtnyRjrILla/3/f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ff59zLiWKFNY93V4/a59z33v9f/x7/H/9f/9//3//f/9/+WJVTtpen3f/f/9//n/de997eFJHDDZKv3v/f/1//n/+f/5//3//f/9//3//f75733//f/9/3nv+f/5//3//f/9//3//f/9//3//f/9//3//f/9//3//f/9//3//f/9//3//f/9//3//f/9//3//f/9//3//f/9//3//f/9//3//f/9//3//f/9//3//f/9//3//f/9//3//f/9//3//f/9//3//f757/39db04tiRQ1St97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ff9Q9szkfZ5xWmlZ+b99/3Xv9f/x//X/+f/9//3/fe7A5iBRvMT1r/3//f9x7/3//fx1n7SAvKZ9z/3/9f/5//n//f/9//3//f/9/vnffe997/3//f/9//n//f/9//3//f/9//3//f/9//3//f/9//3//f/9//3//f/9//3//f/9//3//f/9//3//f/9//3//f/9//3//f/9//3//f/9//3//f/9//3//f/9//3//f/9//3//f/9//3//f/9//3/+f/9//3//f/9/v3fyPYgUkTWfd99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99//3/0QTdKP2vVPVAt2lrfe9973Xv9f/17/3//f/9/XW9OLQQAzSCZVn9zvnv/f917/39eb3AxBQQ8Z5xz/n/+f/5//n//f/9//3+/d593n3ffe997/3/ee/5//n//f/9//3//f/9//3//f/5//3//f/9//3//f/9//3//f/9//3//f/9//3//f/9//3//f/9//3//f/9//3//f/9//3//f/9//3//f/9//3//f/9//3//f/9//3//f/9//3//f/5//n/de/9//3//f793VUpnDC4pX2/ff99//3//f/5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553uFoMJR1nmlYOJdQ9f3Pff99//3//f/9//X//fzxr7iQxKfAkUi3dXp9z/3//f/9/PGsTRkUIt1r/f917/3/+f/9/3nv/f593e1ZTLZU5/ma/e55333vee99//3//f593/3//f/9//3/de/5//3//f/9//3//f/9//3//f/9//3//f917/3//f/9//3//f/9//3//f/9//3//f/5//3//f/9//3//f/9//3/ee/9//3//f/9//3//f/9//3//f/9//3/+f/9//3+/e9leyxyIFF5vn3f/f797/3//f/9//3//f957/3//f/9//3//f/9//3//f/9//3//f/5//3//f/9//3//f/9//3//f/9//3//f/9//3//f/9//3//f/9//3//f/9//3//f/9//3//f/9//3//f/9//3//f/9//3//f/9//3//f/9//3//f/9//3//f/9//3//f/9//3//f/9//3//fwAA/3//f/9//3//f/9//3//f/9//3//f/9//3//f/9//3//f/9//3//f/9//3//f/9//3//f/9//3//f/9//3//f/9//3//f/9//3//f/9//3//f/9//3//f/9//3//f/9//3/fe9hehxAURn9zWE4vKbpan3f/f997/3//f/1//389Z4sU0CB2NY4YUi2ZVp9333v/f99/l1IjBI4x33v/f917/n/+f/9/33+7WvAgLAxNEM8gu1q/e997/3//f997/3//f997/3/+f/57/nvee753/3//f/9/33v/f/9//3/ff/9//n/+f/5//3//f/9/v3vff/9//3/ff/9//n//f/5//3//f/9/3nv/f/9//3//f/9//3//f/9//3//f/9//3//f/9//3//f/9/33s7Zy0piBR3Ur97/3/ff/9//3//f/9/3n//f/9//3/fe/9//3//f/9//3//f/9//n//f/9//3//f/9//3//f/9//3//f/9//3//f/9//3//f/9//3//f/9//3//f/9//3//f/9//3//f/9//3//f/9//3//f/9//3//f/9//3//f/9//3//f/9//3//f/9//3//f/9//3//f/9//38AAP9//3//f/9//3//f/9//3//f/9//3//f/9//3//f/9//3//f/9//3//f/9//3//f/9//3//f/9//3//f/9//3//f/9//3//f/9//3//f/9//3//f/9//3//f/9//3//f/9/vndcb6cULSk9a19vsjmRNZlW33+/e/9/3nv/f/9/f3PMHK4c+UVULSkMTy24Vr97vne/extn7CBmDDxr33//f/5//n//f997F0pLEE0Q0SAqDC8pFEaed99/33//f/9//3//f/9//39ba593PGvff99/33+/e99//3//f/9//3/+f/9//n/+f/5//3//f/9//3//f/9//3//f/9//X/+f/9//3//f/9//n//f/9//3//f/9//3//f/9//3//f/9//3//f/9//3//f/9/nnPRPUYMTzG/e/9//3//f99733+/e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de99/33ttMeoguVp/c/xi7CBOLbla/3//f757/n//f15vkjUpCPlFv17OICYITS0aZ99/v3u/e9Q9JwiYVt9//3//f713/3/fe3hSbBATKZ9atjlpEEYIEkI8Z99//3/fe/9//3//f9hesTlwMQ4lkzkXRt1ev3v/f/9/v3v/f/9//n/+f/5/vHfde/9//3+/d793n3f/f/9//3/+f/1//n//f/9//3//f/9//3//f/9//3/+f/5//n/+f/5//n//f/9//n//f/9//3//f99/VU5nEGcQXm//f/9/nXfYXhNGuVqfd/9/vnfff/9//n/+f/5//n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n//f/9/VE4TRvtin3d/c/NBZxBuLd97/3//f/9//39+cxZGKQzXQd9/OErrIIcUjjW/d99/338YSggIkzWfd99//3//f/9//3/8YowU0SA/b/9i1T2pGGYQbzH/f7973nv+f/9/2F5vLWkQKQgJBEwMSwyuGFMtWU4dZ59333//f/5//3/+f917/3//f513/3/ff99//3//f757/n//f/9/33vfe997/3//f/9//3//f/5//n/+f/5//X/9f/1//3//f/9//3//f/9//3//fz1vDCVnEHdS/3+/e1xvEkZoEO0gmVa/e997e2/de/5//X/9f/5//n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95//3//f51zXG8bY9pev3s9a+sgZgy4Wn1z/3//f99/v3uYVqwYGEa/e39zuVpuMWUM0T1XTt9/3l6NGEoM/WK/d/9//3//f/9/XmuLFK4c32Kfex5neFLJHAMA9EH/f753/398b9E5JwgpCG0UjxiYOVYxrxgqCGsU9kE/a/9/33//f/9//3//f/9/OmsSRmYMqRiQNfpi33//f/9/33u/e/9//3//f/9/33vee/9//3/+f/5//n/9f/1//H/9f/9//3//f/9//n//f/9//3/ffxRGqhyQNb9733++e7haqxwoCMwc2l7/f/9/vHf+f/x//X/9f/9//3//f/9//3//f/9//n//f/5//3//f/9//n//f/9//3//f/9//3//f/9//3//f/9//3//f/9//3//f/9//3//f/9//3//f/9//3//f/9//3//f/9//3//f/9//3//f/9//3//f/9//3//f/9//3//f/9/AAD/f/9//3//f/9//3//f/9//3//f/9//3//f/9//3//f/9//3//f/9//3//f/9//3//f/9//3//f/9//3//f/9//3//f/9//3//f/9//3//f/9//3//f/9//3//f/9//3//f917/3//f/9/+mK4Wr97/39VTsocLCnYWt97/3/fe/9/+2IOJZM1X2/ff/9/+mJuMWcQ7SAfZ3932EErDPZBn3f/f/9//n//f31vzBzNHN5e33+/e593t1YLJagU+2K/d/9/2l7tIAcAKwxVMdIg8yR3NfpFVDFsFCkIUS15Ut97/3//f/9//39cb/JBqBRnEEYMRwypGNE5+l7ff/9//3+/e79733v/f99//3//f/9//n/+f/5//X/9f/1//X//f/9//3//f/9//3//f997/3/7Yi0piRg9a/9//3+/e5paLylIDC4p+mLfe/9/3nv+f/5//3//f/9//3//f/9//3/+f/9//n//f/5//3//f/9//3//f/9//3//f/9//3//f/9//3//f/9//3//f/9//3//f/9//3//f/9//3//f/9//3//f/9//3//f/9//3//f/9//3//f/9//3//f/9//3//f/9//3//fwAA/3//f/9//3//f/9//3//f/9//3//f/9//3//f/9//3//f/9//3//f/9//3//f/9//3//f/9//3//f/9//3//f/9//3//f/9//3//f/9//3//f/9//3//f/9//3//f/9//3//f/9//3//f797O2tca997v3fROWYMNEqfd99//3+/ez1rixSMGN1iv3/fe99/t1qIFEgMdDV9Vp9ajxjwJF9vv3fee/9/3n+dc6kUixibWn9z/3//f51z33ssKcoY216/exdGzhxLDDQtv17ZPW4UrxiVNZ1WOkoQJa4YcTE9a99733//f797uFoMJSUIqhhOLQ0lZxBGCE4tuFZ/c5933F4WRjZK2l6fc797/3//f/9//n/+f/1//n/9e/1//nv/f/9//3/+e/9//3+/e99/n3dOLQQEd1bff79//39/d7payxwEAOsguFqec99/33//f99//3//f/9//3//f/5//n/+f/5//n//f/5//3/+f/9//3//f/9//3//f/9//3//f/9//3//f/9//3//f/9//3//f/9//3//f/9//3//f/9//3//f/9//3//f/9//3//f/9//3//f/9//3//f/9//3//f/9//38AAP9//3//f/9//3//f/9//3//f/9//3//f/9//3//f/9//3//f/9//3//f/9//3//f/9//3//f/9//3//f/9//3//f/9//3//f/9//3//f/9//3//f/9//3//f/9//3//f/9//3//f/5//3/ff99/33v/f/9/G2csKQsh2Vr/f99//389a4oUSQy8Wr97v3vff753E0ZxMSoMlznaQZAc0CD8Yt9//3/de/9//n/qIMsceVK/e/9/v3v/f/9/GmNOLRdGH2d9VtAgLAzZQR9nX296UjApMCk4Sl9v/2K3PbU5mVY8a/9/33u/e3hSqhirGB1nf3MeZ5lWsjlGDMocmVbdXlEtrRysGO0gcDFVSlxr33v/f/9/vXf/f/9//3//f/9/nHP/f/9//3//f/9/33//f79/0j0mCJE5f3P/f99//39+c1ZOiBRGDMocVk5eb797v3vff/9//3//f/9//n//f/9//3/+f/9//n//f/5//3//f/9//3//f/9//3//f/9//3//f/9//3//f/9//3//f/9//3//f/9//3//f/9//3//f/9//3//f/9//3//f/9//3//f/9//3//f/9//3//f/9//3//f/9/AAD/f/9//3//f/9//3//f/9//3//f/9//3//f/9//3//f/9//3//f/9//3//f/9//3//f/9//3//f/9//3//f/9//3//f/9//3//f/9//3//f/9//3//f/9//3//f/9//3//f/9//3//f/5//3/fe99//3//f793E0KoGPNBfnPff99/f3PMHEkMWVK/e79733//f55zeVJrEK8cNS1vFK8Y9kE+a99//3/+f/5/TC2HEPRBv3v/f/9//3//f513uVoyLZc5uD3RHE0MdTVfb39zf3M2Sk8tTy32QV9vP2taTi4pVk6fc797f3M4TqwcUS0/a797f3efd9peLSloEO0gMSlsFIwUaxRpEEcMiBCxOZZSfG//f/9//3/fe957/3//f/9//3/ee71333vfe/9/n3fff5paiRSJGLpev3//f/9//399b1VOLSkmCIoUsjm6Wp93/3//f757/n/+f/5//n//f/5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33v/f9leyBjqILlav3vff593MC0oCFhOv3v/f957/3//f19vMS3PHI4YLAwrDHQxvF7ff957/n//f3RORQyQNX9z33/fe/9/3n//f793GUoUKTUtkBhuFNAgn3e/e997GmOXVtE5Ty2bVt9/32KyOU4tFUYeZ5939kFrFJM1n3fff99//3+/e5lW80FyNc8gKwz4QXxWWk4vKWgQBATqINA5+WKec79333v/f/9/33v/f99//3//f/9/33+/d99/v38/b8wcBQQWSt9/33/ff717/3+/d/tiDCVIDEkQ0z15Ul5vfnPfe/9//3/+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997/399bywpZhCQNX9vv3ufd3ExKAg4Sr97/3/+f7x3/3+/d/1i90GOGAoEbRSPGDpOn3e/d7x3/n86Z2UMTi1/c5533nv/f/5//3+/e39zGkY0LbAcbRBsEP5i33/fe/9/33+dc/M91D1fb593f3PSPQ0lFkYfZxhKjBSTNZ9333+/e99/33ufd39zP28RJQkEfVa/f593H2e6WrE1DCUkBKgY2Frff/9/33v/f997/398b/9/33u+d79333+/e797f3P2RUgQszm/e797/3/+f/9//3//f7laDiUGBCcI7SQ1Sn5v33/ff7133nv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v3uXVskcyhiZVt9/n3e1PSkMeVLfe/9//n/+f/9/33vff95i7yAqDG0UDAT0KN5iv3v/f957fW+HEC0lPmv/f/9//3/+f/9/nnfffx9rGEZTMY0YKQj2Rd9//3//f/9//3/YWpA1mla/e/9/G2cURi8ptDlzNc0ccjG/e/9/33+/e99/33vff19vECUJBJ1Wn3f/f99//39/c7laTS2HEMgY8kFda/9/fnPfe797/3//f3RSTCmONY8xNkp5Vt1ivF4OKe0kX3O/e/9//3//f753/3+/e7lakDWqGEYMiBRvMbhanXP/f/9/33vff/9/33v/f/9//3//f/9//3//f/9//3//f/9//3//f/9//3//f/9//3//f/9//3//f/9//3//f/9//3//f/9//3//f/9//3//f/9//3//f/9//3//f/9//3//f/9//3//f/9//3//fwAA/3//f/9//3//f/9//3//f/9//3//f/9//3//f/9//3//f/9//3//f/9//3//f/9//3//f/9//3//f/9//3//f/9//3//f/9//3//f/9//3//f/9//3//f/9//3//f/9//3//f/9//3/+f/9//n//f/9//3//f/9/v3fyPYgU0j2fd593F0ZqEFhOv3vff/5//Hv+f753/38/a/ZBrBxMEJMcMAwSKdxe/3//f35zLSmJFJlW33//f957/n//f/9/v3v/f/xiN0qMFAcE7SD/f997/3+9d713GmcTQhRCPWd/c/9/n3c2Sg8lSQwHBJI5f2//f99/33v/f/9/v3s+a+4gKgz3Qd1e33//f15vf3Ofd797t1bpHGYME0afc99/33u/e/9/nXMJISIEZQwDACYMaRCLGFExixiKFLxe/3++e957/3/ee/9/33vfe99/+l7yPWcQAwBnEPI9HGe/e99//3//f/9/v3vff99/33/ff/9//3//f/9//3//f/9//3//f/9//3//f/9//3//f/9//3//f/9//3//f/9//3//f/9//3//f/9//3//f/9//3//f/9//3//f/9//3//f/9//3//f/9//38AAP9//3//f/9//3//f/9//3//f/9//3//f/9//3//f/9//3//f/9//3//f/9//3//f/9//3//f/9//3//f/9//3//f/9//3//f/9//3//f/9//3//f/9//3//f/9//3//f/9//3//f/9//3/+f/9//n//f/9//3//f/9/+2JvMS4pHWdfc1pSKQw4Sp93/3/9f/x//n//f/9/339/cxZG8SR7OVMULQwxLdte33/ff1dOihiyOX9z/3/fe/9//3//f/9//3/fexxjUC0oCEkMX2/ff/9//3//f/9/GmM0SjRGv3v/f/9/n3e7Wu4kBgRPLRtj/3//f917/3//f/9/33v2QQcEDyWSNTdKf2+fc793/3//f/9/33v5XtE5VUp+c/9/33u/d641ZAxMLbdWNUrtJIoYSRAICCkMixTVQZ93/3//f/9/3nv/f5xz/3//f/9/33tca/JBqRgmCMsccDH7Yl1r33vfe/9//3//f/9//3//f/9//3//f/9//3//f/9//3//f/9//3//f/9//3//f/9//3//f/9//3//f/9//3//f/9//3//f/9//3//f/9//3//f/9//3//f/9//3//f/9//3//f/9/AAD/f/9//3//f/9//3//f/9//3//f/9//3//f/9//3//f/9//3//f/9//3//f/9//3//f/9//3//f/9//3//f/9//3//f/9//3//f/9//3//f/9//3//f/9//3//f/9//3//f/9//3//f/9//3/+f/5//n//f/9/vnv/f793FEYtKVdOP2taTggE1T2fd/9//X/8f/1/3Xvff797/3+5WrU59ij3KJEcbBAvKR1n339fb+4gLynbXt9/33v/f/9//3/9f9t7/3/fe1ZOyxwEAFdO/3+/e/9//3//f7538T3qIH1vfXOfd797/3/bXmgQRghVTt9//3/ee/5/3nvde/9/PmsoCDAtszmKFJlW33u/e99/33u+d/9//3/5Xq81bjG4Wt97v3vKHCUIVUq/d35zPWv7YnhSzSBqFKwcqxzbXr9733/fe753/3//f9573Xv/f/9/33u/d7hWLiknCCYIRgwsKRRG+l5+b/9/33/fe99//3//f/9//3//f/9//3//f/9//3//f/9//3//f/9//3//f/9//3//f/9//3//f/9//3//f/9//3//f/9//3//f/9//3//f/9//3//f/9//3//f/9//3//fwAA/3//f/9//3//f/9//3//f/9//3//f/9//3//f/9//3//f/9//3//f/9//3//f/9//3//f/9//3//f/9//3//f/9//3//f/9//3//f/9//3//f/9//3//f/9//3//f/9//3//f/9//3//f/9//3//f/9//n//f99/33v/f11v0T2yOZtWvl4IAPdBn3f/f917/n/9f/5//n//f/9/nnf7Ys8cVTEzKSsMKwzwJD9rv39bTkkMFUK/e/9/33v/f917/3/9f/9/vnd9c/E9RQzIGN9/33vff/9/33vfe9daZRDQPb97/3+/e99/33+XViUETy1/c/9/v3f/f/9/3Hv+f593DSWLFHpSlDnvJJpW/3//f99//3+8d7x3/3+3VgohyBy4Vr97tT1rENU9f3Pff99//3+/ez1rHmdxMUgMszl/b15v/3//f997/3//f/9//n/+f/9//3vfeztnNEpMKckYZxCIEOsg0jl4Ul9v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997/3+/e9haLSlxMfhBTBC2PT9vv3v/f/x//X/9f/5//3//f957nnMXRhAlbBAzLflB0BxUMT9r314PJVAtv3ufd997/3//f/5//3/+e9573nvXXiolpxjXWv9//3/fe55z/39ba/A96BwZY99/33/fe/9/G2dvMUcMN06/e/9/v3fee9x73Htcb/NBahDWQRlK7yByMR1n/3+9e9x7/X/+f/9/fG/5Ymwt6iB6VltSCgTvIF9v33/+f917/3+/e797WE4mCMsYmVa/e793v3f/f/9/vHf+f/5//n/+f/9//3//f51zW2vYWjRGLSmIFCYIqhiyObpaPmt/c997/3//f/9/3nv/f/9//3//f/9//3//f/9//3//f/9//3//f/9//3//f/9//3//f/9//3//f/9//3//f/9//3//f/9//3//f/9//3//f/9//3//f/9/AAD/f/9//3//f/9//3//f/9//3//f/9//3//f/9//3//f/9//3//f/9//3//f/9//3//f/9//3//f/9//3//f/9//3//f/9//3//f/9//3//f/9//3//f/9//3//f/9//3//f/9//3//f/9//3//f/9//3/+f/9//3//f/9//3+ec/NBqxjPHGwQtz1fb/9/3nv9f/1//n/+f/9//3//f/9/X2+0OYwUUi0fZ/lF0CC3Pd9etT2rGFZKn3P/f/9//3/+f/9//n/+f/9/33uVUqcYrzU7a/9/33v/f/9/33tba0QMVErfe/9//3//f99/2V5oEO0gHmv/f79733/+f917v3s8Z8wc7iDeXnQ1zRyyOb9733vde/1//3/+f/9//3/4Xo4xsjlzNWwUrRhYTt97/3+9d/9/33v/fz1rqxwnCJM1Hmdfb797n3ffe/9//3/+f917/Xvde/5//3//f/9/33t+cxtjVUpvMYkUaBCIEG8x0j2YVlxr33//f/9//3//f/9//3//f/9//3//f/9//3//f/9//3//f/9//3//f/9//3//f/9//3//f/9//3//f/9//3//f/9//3//f/9//3//f/9//3//fwAA/3//f/9//3//f/9//3//f/9//3//f/9//3//f/9//3//f/9//3//f/9//3//f/9//3//f/9//3//f/9//3//f/9//3//f/9//3//f/9//3//f/9//3//f/9//3//f/9//3//f/9//3//f/9//3//f/9//3//f/9/33v/f/9//38cZ1ExSxAKCFQxf3Pff99//X/+f/5//n/ef/9//3//f797/WJRLYsUWk6fd/lF8CSVOVpO7iCpFDxn/3/fe/9//nv/f957/3//f/9/W2tMKYYUVEp9b/9//3/fe997v3eHFBNGvnf/f/9/33//f793sTmKFNRBXm+fd/9/3nv/f/9//3/SPYsUvV7/YjEtqxh3Uv9//3/de91733//f9973nudcxRCqxiLFKwYcjX/f99733v/f99/33ufd7I5ahCrGFEtszkdZ15v/3//f/9//n//f/5//n/ee/9//3v/f/9//3/fe997XWt3UpAxDCWIEKgU6hzQOdhevnvfe957/3//f/9//3//f/9//3//f/9//3//f/9//3//f/9//3//f/9//3//f/9//3//f/9//3//f/9//3//f/9//3//f/9//3//f/9//38AAP9//3//f/9//3//f/9//3//f/9//3//f/9//3//f/9//3//f/9//3//f/9//3//f/9//3//f/9//3//f/9//3//f/9//3//f/9//3//f/9//3//f/9//3//f/9//3//f/9//3//f/9//3//f/9//3//f/9//3//f/9//3//f/9/n3e7WjItCQQyKV9v33//f/9//n//f/9//3//f/9//3//f39zV0pqEDApf3Nfc/hFMSkYStU9iRRWTr97/3//f/9//3//f/9//3//f/9/dU7IGK85G2f/f797n3f/f35vbzEURp9333//f957/3/ff/tiLilQLfVBPWv/f79733//f99/XmvMINZBn3d7VosYcDGfd/9/3nvee/9//3++d99/33t9b/I9ihhIDHI1X3O/e/9//3//f/9/33v8Yu0gKQxrEIsUUC09Z/9/nnP/f/9//3//f/9//3//f/9//3v/f99733v/f/9/339+cxtjdlISQq810Dm2Vnxv/3/ee/9//3//f/9//3//f/9//3//f/9//3//f/9//3//f/9//3//f/9//3//f/9//3//f/9//3//f/9//3//f/9//3//f/9//3//f/9/AAD/f/9//3//f/9//3//f/9//3//f/9//3//f/9//3//f/9//3//f/9//3//f/9//3//f/9//3//f/9//3//f/9//3//f/9//3//f/9//3//f/9//3//f/9//3//f/9//3//f/9//3//f/9//3//f/9//3//f/9//3//f/9//3//f793v3v3RSsMUzF/d99733v+f/5//n//f/9//3//f/9//3/ffz1rkTVIDFhOv3t/d9U9cjFxMS4lTim/d/9//3//f/9//3//f957/3//f55zVE5MKY81XW/fe997/3+/exRGFEZdb753/3/ee/9//39/c1dOkTVPLTZKv3vff/9//3/ee/9/cDFqEL1eP2v3RXAx+mK/e/9/3nv/f/9//3//f713/3+/exNCyxzNHPZBn3f/f553/3//f/9/v3uzOSkMlDU5Ss0c7SAcY997/3/fe9573Xf/f/9//3/ee/9/vnf/f/9//3//f/9/33u/e/9/33t+c1xrXG/ee99//3/ee/9//3//f/9//3//f/9//3//f/9//3//f/9//3//f/9//3//f/9//3//f/9//3//f/9//3//f/9//3//f/9//3//f/9//3//fwAA/3//f/9//3//f/9//3//f/9//3//f/9//3//f/9//3//f/9//3//f/9//3//f/9//3//f/9//3//f/9//3//f/9//3//f/9//3//f/9//3//f/9//3//f/9//3//f/9//3//f/9//3//f/9//3//f/9//3//f/9//3//f/9//3//f/9/e1ZsEFQxP2//f753/3/+f/9//3//f/9//3//f/9//3//f9leqRQNJf1iv3sfZ9Q9DiXsIAwh+mL/f997/3/ee/9//3//f/9//3//f99/0DnpHDRKn3Pfe/9/33t4UvRBXW+dc/9/vXv/f99/33+5WrI57SCRNfxi/3//f/9/3nv/f5hWihRyMR9nP295UphWfnP/f/9//3//f/9//3/+f/9//3/ff3dS7iTvIP5mv3u+d/9//3/ff/9/mlatGLY9n3c4SosULiV/c997/3/fe/9//3//f/5//3//f/9//3//f/9/33u+e99733vfe/9//3//f/9/33//f713/3//f/9//3//f/9//3//f/9//3//f/9//3//f/9//3//f/9//3//f/9//3//f/9//3//f/9//3//f/9//3//f/9//3//f/9//38AAP9//3//f/9//3//f/9//3//f/9//3//f/9//3//f/9//3//f/9//3//f/9//3//f/9//3//f/9//3//f/9//3//f/9//3//f/9//3//f/9//3//f/9//3//f/9//3//f/9//3//f/9//3//f/9//3//f/9//3//f/9//3//f/9/33//f7xajBSuGFpSn3fff99//3//f/9//3//f/9//3//f/9/33u/eywpJQiRNV9vv3seZ5E1aBDrINE5fnP/f/9/3nv/f/9//3//f753/3/fe1xrjzUsJTRKn3Pff39veFL0QTxrnXP+f7x3/n/ee99/Vk7sIKsYzBw2Sr93/3/+f/5/33v/f7I5zSBZTp93HmeZVj1r/3//f/9/vXv+f5tz/X/9f7x3/3/ffxdK8CS1Of1i33v/f/5/33+/e/1izhxtFPhBf3PdXkcMkDFda79333u+d/9/3nv+e/5//3/+f/9//n//f/9//3//f/9//3//f997vnvee/9//3//f957/3//f/9//3//f/9//3//f/9//3//f/9//3//f/9//3//f/9//3//f/9//3//f/9//3//f/9//3//f/9//3//f/9//3//f/9/AAD/f/9//3//f/9//3//f/9//3//f/9//3//f/9//3//f/9//3//f/9//3//f/9//3//f/9//3//f/9//3//f/9//3//f/9//3//f/9//3//f/9//3//f/9//3//f/9//3//f/9//3//f/9//3//f/9//3//f/9//3//f/9//3//f/9//38/bxAlCAQyLT9rv3v/f957/3//f99733//f/9//3//f/9/nXO4WsocRgz7Yp93v3vbXhRGDCXKHL9733v/f/9//3//f/9//3//f/9/vnf/f/piyRyHFLA1G2P/fz5r0j3YWr53/n/+f/5//3//f593sjlHDAYELil/c797/3/+f5xzn3e/dxZGUTFYTl9vHWcbZ793/3/ee917/n/+f9x7/H/9f/9//3/+ZjEt7yCSORpn/n/+f/9//38cY9ZBCQgQJR9nn3eyNWgMbzE8Z997vnf/f/9/3nv/f917/3/+f/9//n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ee/9/P2vvIG0U8CA4Tr9333vfe/9//3//f/9//3//f/17/n//f/9/fG/QOUUM0j1eb/9/339ea04tRQyXVp53/3//f/9//3//f/9//3//f997/398b/E9hhAjBCwlG2f0QU4tt1r/f/5//n/ce/9/33v/f7laTy0mCOsgHGf/f917vHe+e/9//389a7I5yxzUPXdSXWv/f/9//n/de/5//n/9f/x//X/+f/9/X2/2QWkQ7CB1Tt573Xvee/9/33tZUs8gKQh6Ut9/X2+RNesgbi36Yt97vnf/f/9/3nv/f/5//n/+f/5//n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ff19vjBiVNc8gUC0dZ/9//3//f/9//3//f/9//n//f/1//3//f/9/tlanFKgY2V6/d/9//3/ZWhNGO2f/f/9//3//f/9//3//f/9//3//f/9/33tbazJGhhSoGBNCLSkMJfhe/3/+f/5//n//f99//3+/e7lWbzFuMVxr/3/+f7x3/3//f99/33+ZVkYMiRSQNZ93/3/ff/9//n/+f/5//X/+f/1//n//f797ulpPLYgQTC0ZY/9//3//f997f2+0OScIkjXff99/Pms1RsocsDmec997vnf/f/9//3/+f/5//n/+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n//f/9//38+a60c2EF1Nc0cFUafc/9//3/ff/9//3/ee/5//n/+f917/n//f3xvrzVtLRtn33+/d/9/33v/f99733vff/9//3//f/9//3//f/9//3//f99//3+ed9haU0qWUvE9E0Zba/9//Xv+f/5//3//f/9/v3ufdxtnGmO+d/9//n//f/9/vnt8b/9/XW+wOYcUbjGed/9/nXf/f/1//X/9f/1//X/+f917/3/ff11vFEaoFGYQVE7ee/9//n//f/9/FkZpEOwgX2ufd/9/338TQisldU7/f7533nv/f/9//n/+f/5//n/+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n//f/9/f3NRLflFnVZyMewgl1a/d/9/33v/f/9//3/+f/5//n//f917/3/ff1trGmeec/9//3//f/9//3/ee99//3//f/9//3//f/9//3/ee/5//3//f/9//3//f/9/33+ec3xv/3//f/1//n/+f/5//3//f99//3//f/9//3/de95//3//f957/3//f997O2szSlNK33v/f917/3/9f/1//X/+f/9//3//f/9//3/ee31zVE4zRvli33vff/5//3//f5dSDCFnEFZK/3//f997f3OwOW0tOmf/f997/3//f/9//n//f/5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n/+f/5//X//f593F0aWOV9vWU7LHG4t2V7ff/9/33//f/9//n/de/5//3//f957/3//f/9/vnf/f997/3//f9573nv/f/9//3//f/9//3//f/57/n/+f/9//3//f/9//3//f/9//3//f/9//n/9f/5//n/+f/9//3//f/9/3nvde/1//n/de/9/3nv+f/9//3+9d/9/vnt8b/9//3/ee/9//X/9f/x//n//f/9//3//f/5//n//f/9/v3fff/9/33/ce/5//3+fd/E9ZhCoFP9//3+fc793GmMrJfE9vnf/f/9//3/+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5//3/+f/5//3/ffzhKUy0fZ19vszlvMXVOn3f/f/9//3//f/5//3/+f/9//3/ee753/3//f/9//3/ee997/3+8d/9//3//f/9//3//f/9//3//f/5//3/+f/9//3//f/9//3+9d/9/3n/+f/1//n/9f/9//n//f/9//3//f7133Hf8f/x//3//f9573Xv/f917/n//f/9//3//f/9//3/+f/5//X/9f/5//3/fe/9//n/9f/x/u3e9d797v3f/f/9//X/8f/9//387ZyslJAiXUv9/33vfe797VEpLKXROnXP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5//n/+f/9/v3cVRs4cnVa/e9xe1EFXTl5v/3/fe997/3/+f/9/3Xvde/9//3//f/9/3nvfe/9/vXe9d/9//n//f917/3//f/9//3//f/9//3//f917/3//f/9/3Xf/f/9//3//f/9//n//f/1//X/+f/9//3/ff99//3/ef/9//H/be957/3//f/9//n/+f/5//3+cc/9/3nvef/5//n/+f/5//X//f95733v/f/9//X/9f9x7/3//f99/33v/f9x7/X+9d997v3cSQukcKyWfd/9//3/fe1xrbS3IGPle/3/fe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n/9e/9/PGeyOZI1OErWQXIxDyUdZ793v3f/f9573Xv/f/9//3//f/9//3//f/9//3//f/9//3//f/9//3//f/9//3//f/9//3//f/9//3//f/9//3//f/9//3//f/9//3//f/9//3//f/9//3//f/9//3//f/9//3//f/9//3//f/9//3//f/9//3//f/9//3//f/9//3//f/9//3//f/9//3//f/9//3//f/9//3//f/9//3//f/9//3//f/9//3//f/9/GmPpIIUQt1bff797/3/fe35zLSlnEH9vv3v/f/5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5//n//f/9/NUqKFIsUtT1SMYwUFkbff797/3/ee/9//3//f/9//3//f/9//3//f/9//3//f/9//3//f/9//3//f/9//3//f/9//3//f/9//3//f/9//3//f/9//3//f/9//3//f/9//3//f/9//3//f/9//3//f/9//3//f/9//3//f/9//3//f/9//3//f/9//3//f/9//3//f/9//3//f/9//3//f/9//3//f/9//3//f/9//3//f/9//3//f/9//3//f793EUJDCBFCv3u/e/9/33/ffzVKDSX0QZ9z33/ee957/3/ee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+f/17/3//f39zLinMHHtWelLNHJE1/3//f/9//3/ee/9//3//f/9//3//f/9//3//f/9//3//f/9//3//f/9//3//f/9//3//f/9//3//f/9//3//f/9//3//f/9//3//f/9//3//f/9//3//f/9//3//f/9//3//f/9//3//f/9//3//f/9//3//f/9//3//f/9//3//f/9//3//f/9//3//f/9//3//f/9//3//f/9//3//f/9//3//f/9//3//f99//3//f3xvRAxLKTtr/3/fe/9//39ebxRGqRj6Yv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n/+f917/3/ff3dODiWSNfZBzBwNId97v3v/f/9/3Xv/f/9//3//f/9//3//f/9//3//f/9//3//f/9//3//f/9//3//f/9//3//f/9//3//f/9//3//f/9//3//f/9//3//f/9//3//f/9//3//f/9//3//f/9//3//f/9//3//f/9//3//f/9//3//f/9//3//f/9//3//f/9//3//f/9//3//f/9//3//f/9//3//f/9//3//f/9//3/ee997/3//f997/3//f0wthhCWUt9733+/e99/33saY2UMVEqdc/5//3//f/9//3/+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n//f/9//39/cxVGihQOJWgQDCXff997vXf/f/9//3//f/9//3//f/9//3//f/9//3//f/9//3//f/9//3//f/9//3//f/9//3//f/9//3//f/9//3//f/9//3//f/9//3//f/9//3//f/9//3//f/9//3//f/9//3//f/9//3//f/9//3//f/9//3//f/9//3//f/9//3//f/9//3//f/9//3//f/9//3//f/9//3//f/9//3//f/9//3/ee/9//3//f/9//3+3WoYQjzF9b99/v3vfe/9/vndtMWstGGO8d/9//n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+f/1//n//f/9//39/bxVGqhgEBKgUn3f/f9573Xv+f/9//3//f/9//3//f/9//3//f/9//3//f/9//3//f/9//3//f/9//3//f/9//3//f/9//3//f/9//3//f/9//3//f/9//3//f/9//3//f/9//3//f/9//3//f/9//3//f/9//3//f/9//3//f/9//3//f/9//3//f/9//3//f/9//3//f/9//3//f/9//3//f/9//3//f/9//3//f/9//3/+f/9//3//f797v3vqIKkYuFrff/9//3+/e/9/c06lFFJKvHf/f/5//n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9f/9/3nu+d997339+b7A56iBtLTtr/3//f/5//n//f/9//3//f/9//3//f/9//3//f/9//3//f/9//3//f/9//3//f/9//3//f/9//3//f/9//3//f/9//3//f/9//3//f/9//3//f/9//3//f/9//3//f/9//3//f/9//3//f/9//3//f/9//3//f/9//3//f/9//3//f/9//3//f/9//3//f/9//3//f/9//3//f/9//3//f/9//3//f/9//n/9f/9//3/fe/9/VU7JGNI9Xm//f/9/33v/f1lr5yCMMVpr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917/3//f/9//3//f997/3//f/9//3//f/9//nv9e/9//3//f/9//3//f/9//3//f/9//3//f/9//3//f/9//3//f/9//3//f/9//3//f/9//3//f/9//3//f/9//3//f/9//3//f/9//3//f/9//3//f/9//3//f/9//3//f/9//3//f/9//3//f/9//3//f/9//3//f/9//3//f/9//3//f/9//3//f/9//3//f/9//3//f/9//3//f/9//3//f/5//n/de/9//3//f35zbi2pGJhWv3fff757/3/ee+9BQgi2Wv9/33v/f/9//n/ee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5//3//f/9//3//f/9//3//f/9//3//f/9//n/+f/9//3//f/9//3//f/9//3//f/9//3//f/9//3//f/9//3//f/9//3//f/9//3//f/9//3//f/9//3//f/9//3//f/9//3//f/9//3//f/9//3//f/9//3//f/9//3//f/9//3//f/9//3//f/9//3//f/9//3//f/9//3//f/9//3//f/9//3//f/9//3//f/9//3//f/9//3//f/9//3/+f/5//3//f/9//39db3ZOqBjJHJ93/3/ff/9//3/VWscclVL/f997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n//f/9//3//f/9//3//f/9//3//f/9//n/+f/5//3//f/9//3//f/9//3//f/9//3//f/9//3//f/9//3//f/9//3//f/9//3//f/9//3//f/9//3//f/9//3//f/9//3//f/9//3//f/9//3//f/9//3//f/9//3//f/9//3//f/9//3//f/9//3//f/9//3//f/9//3//f/9//3//f/9//3//f/9//3//f/9//3//f/9//3//f/9//3//f/9//X/+f/5//n//f/9/339+c48xyRzYWv9//3/ee/9/e2+ONY81Gmf/f/9//3//f/9/3nv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n//f/5//3//f/9//3//f/9//3//f/9//3//f/9//3//f/9//3//f/9//3//f/9//3//f/9//3//f/9//3//f/9//3//f/9//3//f/9//3//f/9//3//f/9//3//f/9//3//f/9//3//f/9//3//f/9//3//f/9//3//f/9//3//f/9//3//f/9//3//f/9//3//f/9//3//f/9//3//f/9//3//f/9//n//f95//3//f/9//38bZwslrzl9c/9/vnvfe/9/G2cLIVRK33v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+f/9//n//f/9//3//f/9//3//f/9//3//f/9//3//f/9//3//f/9//3//f/9//3//f/9//3//f/9//3//f/9//3//f/9//3//f/9//3//f/9//3//f/9//3//f/9//3//f/9//3//f/9//3//f/9//3//f/9//3//f/9//3//f/9//3//f/9//3//f/9//3//f/9//3//f/9//3//f/9//3//f/9//3/+f/9//n//f99/33u+d79733+wOQslGmPff/9/v3v/f99/TilNLX5zv3f/f997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33vfe/9/llbQObhaPGvff99/v3u/e/RB7CDaXv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5//3/+f/9//n//f/5//3//f/9//3//f/9//3//f/9//3//f/9//3//f/9//3//f/9//3//f/9//3//f/9//3//f/9//3//f/9//3//f/9//3//f/9//3//f/9//3//f/9//3//f/9//3//f/9//3//f/9//3//f/9//3//f/9//3//f/9//3//f/9//3//f/9//3//f/9//3//f/9//3//f/9//3//f/9//3//f/9//3//f/9//n/+f/9//3//f/9//3++e31zllI0Sm8xd1J/c99/n3f8Yi4pd1L/f/9/33v/f/9//3/+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5//3/+f/9//3//f/9//3//f/9//3//f/9//3//f/9//3//f/9//3//f/9//3//f/9//3//f/9//3//f/9//3//f/9//3//f/9//3//f/9//3//f/9//3//f/9//3//f/9//3//f/9//3//f/9//3//f/9//3//f/9//3//f/9//3//f/9//3//f/9//3//f/9//3//f/9//3//f/9//3//f/9//3//f/9//3//f/9//3//f/9//3/+f/9//n//f99//3/ff1xrNEqJFOwg3F6/e99/X2+yOdI933v/f/9/3nv/f/5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5//3/+f/9//3//f/9//3//f/9//3//f/9//3//f/9//3//f/9//3//f/9//3//f/9//3//f/9//3//f/9//3//f/9//3//f/9//3//f/9//3//f/9//3//f/9//3//f/9//3//f/9//3//f/9//3//f/9//3//f/9//3//f/9//3//f/9//3//f/9//3//f/9//3//f/9//3//f/9//3//f/9//3//f/9//3//f/9//3//f/9//3/+f/9//3//f/9//3+/e/ti6yBoEBZKP2u/e/5icTEtJT1r/3//f/9/3nv+f/5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/3//f3ZSRgzsIH9zf3N6UkgM7Bx/c/9/33v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3//f99//3+fd5dWkDVvLbxam1YvKaoYPWv/f/9/nXP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piby0NIdQ9eE4tKTxnnnP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793/3/fezxr7CCqGAwl6yBdb9973nvee/9//3//f/9//3//f/9//3//f/9//3//f/9//3//f/9//3//f/9//3//f/9//3//f/9//3//f/9//3//f/9//3//f/9//3//f/9//3//f/9//3//f/9//3//fwAA/3//f/9//3//f/9//3//f/9//3//f/9//3//f/9//3//f/9//3//f/9//3//f/9//3//f/9//3//f/9//3//f/9//3//f/9//3//f/9//3//f/9//3//f/9//3//f/9/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/extjjzEsKbA133v/f9573nv/f/9//3//f/9//3//f/9//3//f/9//3//f/9//3//f/9//3//f/9//3//f/9//3//f/9//3//f/9//3//f/9//3//f/9//3//f/9//3//f/9//3//f/9//38AAP9//3//f/9//3//f/9//3//f/9//3//f/9//3//f/9//3//f/9//3//f/9//3//f/9//3//f/9//3//f/9//3//f/9//3//f/9//3//f/9//3//f/9//3//f/9//3+9dxhjOWe9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ff55zXGu/e997/3/ee/9//3//f/9//3//f/9//3//f/9//3//f/9//3//f/9//3//f/9//3//f/9//3//f/9//3//f/9//3//f/9//3//f/9//3//f/9//3//f/9//3//f/9//3//f/9/AAD/f/9//3//f/9//3//f/9//3//f/9//3//f/9//3//f/9//3//f/9//3//f/9//3//f/9//3//f/9//3//f/9//3//f/9//3//f/9//3//f/9//3//f/9//3//f/9/e2+1VtZae2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de/9//3//f/9//3//f/9//3//f/9//3//f/9//3//f/9//3//f/9//3//f/9//3//f/9//3//f/9//3//f/9//3//f/9//3//f/9//3//f/9//3//f/9//3//fwAA/3//f/9//3//f/9//3//f/9//3//f/9//3//f/9//3//f/9//3//f/9//3//f/9//3//f/9//3//f/9//3//f/9//3//f/9//3//f/9//3//f/9//3//f/9//3+9d1prGGM5Z5x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v/f/9//3/ee/9//n/ee/9//3/+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3//f/9//3//f/9//3//f/9//3//f/9//3//f/9//3//f/9//3//f/9//3//f/9//3//f/9//3//f/9//3//f/9//3//f/9//3//f/9//3//f/9//3//f/9//3//f/9//3//f/9//3//f/9//3//f/9//3//f/9//3//f/9//3//fwAARgAAABQAAAAIAAAAR0RJQwMAAAAiAAAADAAAAP////8iAAAADAAAAP////8lAAAADAAAAA0AAIAoAAAADAAAAAQAAAAiAAAADAAAAP////8iAAAADAAAAP7///8nAAAAGAAAAAQAAAAAAAAA////AAAAAAAlAAAADAAAAAQAAABMAAAAZAAAAAAAAABQAAAA/wAAAHwAAAAAAAAAUAAAAAABAAAtAAAAIQDwAAAAAAAAAAAAAACAPwAAAAAAAAAAAACAPwAAAAAAAAAAAAAAAAAAAAAAAAAAAAAAAAAAAAAAAAAAJQAAAAwAAAAAAACAKAAAAAwAAAAEAAAAJwAAABgAAAAEAAAAAAAAAP///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cAAAACgAAAFAAAABYAAAAXAAAAAEAAABVldtBX0LbQQoAAABQAAAADQAAAEwAAAAAAAAAAAAAAAAAAAD//////////2gAAAAdBC4AEgQuACAALwRABD4ESAQ1BD0EOgQ+BAAACAAAAAMAAAAGAAAAAwAAAAMAAAAHAAAABwAAAAcAAAAJAAAABgAAAAcAAAAGAAAABwAAAEsAAABAAAAAMAAAAAUAAAAgAAAAAQAAAAEAAAAQAAAAAAAAAAAAAAAAAQAAgAAAAAAAAAAAAAAAAAEAAIAAAAAlAAAADAAAAAIAAAAnAAAAGAAAAAQAAAAAAAAA////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LQAAAAKAAAAYAAAAHMAAABsAAAAAQAAAFWV20FfQttBCgAAAGAAAAARAAAATAAAAAAAAAAAAAAAAAAAAP//////////cAAAADIENQQ0BEMESQQ4BDkEIABNBDoEPgQ9BD4EPAQ4BEEEQgT//wYAAAAGAAAABgAAAAUAAAAJAAAABwAAAAcAAAADAAAABQAAAAYAAAAHAAAABwAAAAcAAAAIAAAABwAAAAUAAAAFAAAASwAAAEAAAAAwAAAABQAAACAAAAABAAAAAQAAABAAAAAAAAAAAAAAAAABAACAAAAAAAAAAAAAAAAAAQAAgAAAACUAAAAMAAAAAgAAACcAAAAYAAAABAAAAAAAAAD///8AAAAAACUAAAAMAAAABAAAAEwAAABkAAAACQAAAHAAAACpAAAAfAAAAAkAAABwAAAAoQAAAA0AAAAhAPAAAAAAAAAAAAAAAIA/AAAAAAAAAAAAAIA/AAAAAAAAAAAAAAAAAAAAAAAAAAAAAAAAAAAAAAAAAAAlAAAADAAAAAAAAIAoAAAADAAAAAQAAAAlAAAADAAAAAEAAAAYAAAADAAAAAAAAAISAAAADAAAAAEAAAAWAAAADAAAAAAAAABUAAAA3AAAAAoAAABwAAAAqAAAAHwAAAABAAAAVZXbQV9C20EKAAAAcAAAABgAAABMAAAABAAAAAkAAABwAAAAqgAAAH0AAAB8AAAAHwQ+BDQEPwQ4BEEEMAQ9BD4EOgAgABAEHgQgACIAHgQcBCEEGgQoBBgEHQQQBCIACAAAAAcAAAAGAAAABwAAAAcAAAAFAAAABgAAAAcAAAAHAAAAAwAAAAMAAAAHAAAACQAAAAMAAAAEAAAACQAAAAoAAAAHAAAABgAAAAsAAAAIAAAACAAAAAcAAAAEAAAAFgAAAAwAAAAAAAAAJQAAAAwAAAACAAAADgAAABQAAAAAAAAAEAAAABQAAAA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  <vt:lpstr>8)</vt:lpstr>
      <vt:lpstr>9)</vt:lpstr>
      <vt:lpstr>'2)'!Заголовки_для_печати</vt:lpstr>
      <vt:lpstr>'1)'!Область_печати</vt:lpstr>
      <vt:lpstr>'2)'!Область_печати</vt:lpstr>
      <vt:lpstr>'4)'!Область_печати</vt:lpstr>
      <vt:lpstr>'5)'!Область_печати</vt:lpstr>
      <vt:lpstr>'8)'!Область_печати</vt:lpstr>
      <vt:lpstr>'9)'!Область_печати</vt:lpstr>
      <vt:lpstr>'информация для раскрытия'!Область_печати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Ярошенко Наталья Валерьевна</cp:lastModifiedBy>
  <cp:lastPrinted>2020-01-20T03:36:27Z</cp:lastPrinted>
  <dcterms:created xsi:type="dcterms:W3CDTF">2011-03-10T06:57:24Z</dcterms:created>
  <dcterms:modified xsi:type="dcterms:W3CDTF">2023-04-20T04:19:00Z</dcterms:modified>
</cp:coreProperties>
</file>