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950"/>
  </bookViews>
  <sheets>
    <sheet name="информация для раскрытия" sheetId="24" r:id="rId1"/>
    <sheet name="1)" sheetId="14" r:id="rId2"/>
    <sheet name="2)" sheetId="25" r:id="rId3"/>
    <sheet name="3)" sheetId="2" r:id="rId4"/>
    <sheet name="4)" sheetId="6" r:id="rId5"/>
    <sheet name="5)" sheetId="23" r:id="rId6"/>
    <sheet name="6)" sheetId="27" r:id="rId7"/>
    <sheet name="7)" sheetId="28" r:id="rId8"/>
    <sheet name="8)" sheetId="29" r:id="rId9"/>
    <sheet name="9)" sheetId="30" r:id="rId10"/>
  </sheets>
  <definedNames>
    <definedName name="_xlnm.Print_Titles" localSheetId="2">'2)'!$15:$16</definedName>
    <definedName name="_xlnm.Print_Area" localSheetId="1">'1)'!$A$1:$E$19</definedName>
    <definedName name="_xlnm.Print_Area" localSheetId="2">'2)'!$A$1:$BW$96</definedName>
    <definedName name="_xlnm.Print_Area" localSheetId="4">'4)'!$A$1:$B$11</definedName>
    <definedName name="_xlnm.Print_Area" localSheetId="5">'5)'!$A$1:$H$6</definedName>
    <definedName name="_xlnm.Print_Area" localSheetId="8">'8)'!$A$1:$E$16</definedName>
    <definedName name="_xlnm.Print_Area" localSheetId="9">'9)'!$A$1:$F$3</definedName>
    <definedName name="_xlnm.Print_Area" localSheetId="0">'информация для раскрытия'!$A$1:$K$28</definedName>
  </definedNames>
  <calcPr calcId="125725"/>
</workbook>
</file>

<file path=xl/calcChain.xml><?xml version="1.0" encoding="utf-8"?>
<calcChain xmlns="http://schemas.openxmlformats.org/spreadsheetml/2006/main">
  <c r="B6" i="6"/>
  <c r="BS63" i="25"/>
  <c r="B5" i="6" l="1"/>
  <c r="BT73" i="25" s="1"/>
  <c r="BS55"/>
  <c r="BS88" l="1"/>
  <c r="BS91" l="1"/>
  <c r="BS94" s="1"/>
  <c r="BS34"/>
  <c r="BU67"/>
  <c r="BS67"/>
  <c r="BU63"/>
  <c r="BU60"/>
  <c r="BS60"/>
  <c r="BV49"/>
  <c r="BU49"/>
  <c r="BT49"/>
  <c r="BS49"/>
  <c r="BZ40"/>
  <c r="BZ38"/>
  <c r="BV34"/>
  <c r="BU34"/>
  <c r="BT34"/>
  <c r="BZ30"/>
  <c r="BV27"/>
  <c r="BU27"/>
  <c r="BT27"/>
  <c r="BS27"/>
  <c r="BZ25"/>
  <c r="BZ22"/>
  <c r="BV20"/>
  <c r="BU20"/>
  <c r="BT20"/>
  <c r="BS20"/>
  <c r="BZ49" l="1"/>
  <c r="BV19"/>
  <c r="BV18" s="1"/>
  <c r="BU19"/>
  <c r="BU18" s="1"/>
  <c r="BZ27"/>
  <c r="BZ34"/>
  <c r="BS19"/>
  <c r="BS18" s="1"/>
  <c r="BT19"/>
  <c r="BT18" s="1"/>
  <c r="BZ20"/>
  <c r="C25" i="2"/>
  <c r="BZ19" i="25" l="1"/>
  <c r="BZ18"/>
</calcChain>
</file>

<file path=xl/sharedStrings.xml><?xml version="1.0" encoding="utf-8"?>
<sst xmlns="http://schemas.openxmlformats.org/spreadsheetml/2006/main" count="399" uniqueCount="296">
  <si>
    <t>№ п/п</t>
  </si>
  <si>
    <t>Показатель</t>
  </si>
  <si>
    <t>Ед. изм.</t>
  </si>
  <si>
    <t>план*</t>
  </si>
  <si>
    <t>тыс. руб.</t>
  </si>
  <si>
    <t>1.</t>
  </si>
  <si>
    <t>1.1.</t>
  </si>
  <si>
    <t>1.1.1.</t>
  </si>
  <si>
    <t>Материальные расходы, всего</t>
  </si>
  <si>
    <t>в том числе на ремонт</t>
  </si>
  <si>
    <t>1.1.2.</t>
  </si>
  <si>
    <t>1.1.3.</t>
  </si>
  <si>
    <t>1.2.</t>
  </si>
  <si>
    <t>1.3.</t>
  </si>
  <si>
    <t>Примечание:</t>
  </si>
  <si>
    <t>Плановый баланс электрической энергии по сетям ВН, СН1, СН2, НН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</si>
  <si>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</si>
  <si>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</si>
  <si>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</si>
  <si>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</si>
  <si>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</si>
  <si>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</si>
  <si>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</si>
  <si>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</si>
  <si>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Поступление эл. энергии в сеть, ВСЕГО    в т.ч.</t>
  </si>
  <si>
    <t>из смежной сети, всего</t>
  </si>
  <si>
    <t xml:space="preserve">    в том числе из сети</t>
  </si>
  <si>
    <t>2.</t>
  </si>
  <si>
    <t xml:space="preserve">Потери электроэнергии в сети </t>
  </si>
  <si>
    <t>то же в % (п.2./п.1.)</t>
  </si>
  <si>
    <t>3.</t>
  </si>
  <si>
    <t>Расход электроэнергии на производственные и хозяйственные нужды</t>
  </si>
  <si>
    <t xml:space="preserve">Полезный отпуск из сети </t>
  </si>
  <si>
    <t>4.1.</t>
  </si>
  <si>
    <t>4.2.</t>
  </si>
  <si>
    <t>Потребителям оптового рынка</t>
  </si>
  <si>
    <t>4.3.</t>
  </si>
  <si>
    <t>сальдо-переток в другие организации</t>
  </si>
  <si>
    <t>1.4.</t>
  </si>
  <si>
    <t>4.</t>
  </si>
  <si>
    <t>Потери, %</t>
  </si>
  <si>
    <t>Отпуск эл. энергии в сеть, млн.кВт.ч</t>
  </si>
  <si>
    <t>Информация о тарифах на услуги по передаче электрической энергии</t>
  </si>
  <si>
    <t>Двухставочный тариф</t>
  </si>
  <si>
    <t>Одноставочный тариф</t>
  </si>
  <si>
    <t>Ставка на содержание электрических  сетей</t>
  </si>
  <si>
    <t>Ставка на оплату технологического расхода потерь</t>
  </si>
  <si>
    <t xml:space="preserve">1. Налог на добавленную стоимость не учтен и  взимается с потребителя дополнительно.  </t>
  </si>
  <si>
    <t>от электростанций ПЭ (ЭСО)</t>
  </si>
  <si>
    <t>от др. поставщиков (в т.ч. с оптового рынка)</t>
  </si>
  <si>
    <t>поступление эл. энергии от др. организаций</t>
  </si>
  <si>
    <t>Собственным потребителям</t>
  </si>
  <si>
    <t>Период</t>
  </si>
  <si>
    <t>от других организаций</t>
  </si>
  <si>
    <t xml:space="preserve">Потери мощности в сети </t>
  </si>
  <si>
    <t>Мощность на производственные и хозяйственные нужды</t>
  </si>
  <si>
    <t xml:space="preserve">Отпуск мощности из сети </t>
  </si>
  <si>
    <t>заявленная (расчетная) мощность собственных потребителей, пользующихся региональными электрическими сетями</t>
  </si>
  <si>
    <t>заявленная мощность потребителей оптового рынка</t>
  </si>
  <si>
    <t>отпуск в другие организации</t>
  </si>
  <si>
    <t>Потери , млн.кВтч</t>
  </si>
  <si>
    <t>Расходы на оплату потерь, тыс. руб.</t>
  </si>
  <si>
    <t>Средневзвешенный тариф покупки потерь, руб./МВт.ч</t>
  </si>
  <si>
    <t>Октябрьский административный округ г. Омска.</t>
  </si>
  <si>
    <t>Поступление мощности в сеть, ВСЕГО    в т.ч.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</si>
  <si>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</si>
  <si>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</si>
  <si>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руб. /МВт.мес.</t>
  </si>
  <si>
    <t>руб./МВт.час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</si>
  <si>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</si>
  <si>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</si>
  <si>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</si>
  <si>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</si>
  <si>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</si>
  <si>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</si>
  <si>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</si>
  <si>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</si>
  <si>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</si>
  <si>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5506007419</t>
  </si>
  <si>
    <t>КПП:</t>
  </si>
  <si>
    <t>Долгосрочный период регулирования:</t>
  </si>
  <si>
    <t>-</t>
  </si>
  <si>
    <t xml:space="preserve"> гг.</t>
  </si>
  <si>
    <t>Примечание ***</t>
  </si>
  <si>
    <t>план на ТП*</t>
  </si>
  <si>
    <t>факт*</t>
  </si>
  <si>
    <t>факт на ТП**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</si>
  <si>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</si>
  <si>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</si>
  <si>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</si>
  <si>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</si>
  <si>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</si>
  <si>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</si>
  <si>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</si>
  <si>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</si>
  <si>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</si>
  <si>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</si>
  <si>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</si>
  <si>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</si>
  <si>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</si>
  <si>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</si>
  <si>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</si>
  <si>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</si>
  <si>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</si>
  <si>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</si>
  <si>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</si>
  <si>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</si>
  <si>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</si>
  <si>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</si>
  <si>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</si>
  <si>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</si>
  <si>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</si>
  <si>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</si>
  <si>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</si>
  <si>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</si>
  <si>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</si>
  <si>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</si>
  <si>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</si>
  <si>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</si>
  <si>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</si>
  <si>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</si>
  <si>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</si>
  <si>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</si>
  <si>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</si>
  <si>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</si>
  <si>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</si>
  <si>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</si>
  <si>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</si>
  <si>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</si>
  <si>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</si>
  <si>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</si>
  <si>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</si>
  <si>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</si>
  <si>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</si>
  <si>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</si>
  <si>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</si>
  <si>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</si>
  <si>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</si>
  <si>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</si>
  <si>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</si>
  <si>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</si>
  <si>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</si>
  <si>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</si>
  <si>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</si>
  <si>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</si>
  <si>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</si>
  <si>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</si>
  <si>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</si>
  <si>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</si>
  <si>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</si>
  <si>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</si>
  <si>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</si>
  <si>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</si>
  <si>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</si>
  <si>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</si>
  <si>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</si>
  <si>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</si>
  <si>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</si>
  <si>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</si>
  <si>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</si>
  <si>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</si>
  <si>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</si>
  <si>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</si>
  <si>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</si>
  <si>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</si>
  <si>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</si>
  <si>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</si>
  <si>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</si>
  <si>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</si>
  <si>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</si>
  <si>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</si>
  <si>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</si>
  <si>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</si>
  <si>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</si>
  <si>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</si>
  <si>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</si>
  <si>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</si>
  <si>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</si>
  <si>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</si>
  <si>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</si>
  <si>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</si>
  <si>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</si>
  <si>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</si>
  <si>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</si>
  <si>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</si>
  <si>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</si>
  <si>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</si>
  <si>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</si>
  <si>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</si>
  <si>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</si>
  <si>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</si>
  <si>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</si>
  <si>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</si>
  <si>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</si>
  <si>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</si>
  <si>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</si>
  <si>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</si>
  <si>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</si>
  <si>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</si>
  <si>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</si>
  <si>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Нормативы на товарную продукцию</t>
  </si>
  <si>
    <t>Ссылка: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</si>
  <si>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</si>
  <si>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</si>
  <si>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</si>
  <si>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</si>
  <si>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</si>
  <si>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</si>
  <si>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</si>
  <si>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</si>
  <si>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</si>
  <si>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</si>
  <si>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</si>
  <si>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</si>
  <si>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</si>
  <si>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</si>
  <si>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</si>
  <si>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 xml:space="preserve">Порядок выполнения мероприятий, связанных с технологическим присоединением к электрическим сетям </t>
  </si>
  <si>
    <t>Условия, на которых осуществляется поставка товаров (работ, услуг)</t>
  </si>
  <si>
    <t>подпункт "б" структура и объем затрат на производство и реализацию товаров (работ, услуг)</t>
  </si>
  <si>
    <t>Информация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</t>
  </si>
  <si>
    <t xml:space="preserve">подпункт "а"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</si>
  <si>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</si>
  <si>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</si>
  <si>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</si>
  <si>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</si>
  <si>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</si>
  <si>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</si>
  <si>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</si>
  <si>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</si>
  <si>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</si>
  <si>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Способы приобретения товаров, необходимых для оказания услуг</t>
  </si>
  <si>
    <t xml:space="preserve">Бланки документов, необходимых для получения услуги можно скачать на официальном сайте организации  </t>
  </si>
  <si>
    <r>
      <t>_____</t>
    </r>
    <r>
      <rPr>
        <sz val="11"/>
        <rFont val="Calibri"/>
        <family val="2"/>
        <charset val="204"/>
        <scheme val="minor"/>
      </rPr>
      <t>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</si>
  <si>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1"/>
        <rFont val="Calibri"/>
        <family val="2"/>
        <charset val="204"/>
        <scheme val="minor"/>
      </rPr>
      <t>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</si>
  <si>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1"/>
        <rFont val="Calibri"/>
        <family val="2"/>
        <charset val="204"/>
        <scheme val="minor"/>
      </rPr>
      <t>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</si>
  <si>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1"/>
        <rFont val="Calibri"/>
        <family val="2"/>
        <charset val="204"/>
        <scheme val="minor"/>
      </rPr>
      <t>****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</si>
  <si>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1"/>
        <rFont val="Calibri"/>
        <family val="2"/>
        <charset val="204"/>
        <scheme val="minor"/>
      </rPr>
      <t>*****</t>
    </r>
    <r>
      <rPr>
        <sz val="11"/>
        <color indexed="9"/>
        <rFont val="Calibri"/>
        <family val="2"/>
        <charset val="204"/>
        <scheme val="minor"/>
      </rPr>
      <t>_</t>
    </r>
    <r>
      <rPr>
        <sz val="11"/>
        <rFont val="Calibri"/>
        <family val="2"/>
        <charset val="204"/>
        <scheme val="minor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</si>
  <si>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Мвт</t>
  </si>
  <si>
    <t xml:space="preserve">размещена на сайте организации </t>
  </si>
  <si>
    <t>http://www.omsktyre.ru/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</si>
  <si>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 xml:space="preserve">регламентом подготовки и проведения конкурентных процедур при закупках товаров, работ и услуг </t>
    </r>
    <r>
      <rPr>
        <sz val="11"/>
        <color rgb="FF000000"/>
        <rFont val="Calibri"/>
        <family val="2"/>
        <charset val="204"/>
        <scheme val="minor"/>
      </rPr>
      <t xml:space="preserve"> можно ознакомиться на официальном сайте в разделе: Партнерам\Тендеры и закупки.</t>
    </r>
  </si>
  <si>
    <t>Приложение 3</t>
  </si>
  <si>
    <t>Сведения о движении активов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</si>
  <si>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</si>
  <si>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</si>
  <si>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</si>
  <si>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</si>
  <si>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</si>
  <si>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</si>
  <si>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</si>
  <si>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</si>
  <si>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</si>
  <si>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</si>
  <si>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</si>
  <si>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</si>
  <si>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t>в том числе общехозяйственные расходы</t>
  </si>
  <si>
    <t>https://www.omsktyre.ru/uslugi-po-elektroenergii</t>
  </si>
  <si>
    <t>http://www.omsktyre.ru/tendery-i-zakupki</t>
  </si>
  <si>
    <t>550601001</t>
  </si>
  <si>
    <t>II. Стандарты раскрытия информации сетевой организацией, пункт 19, а именно:</t>
  </si>
  <si>
    <t xml:space="preserve">подпункт "б"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расходов;
</t>
  </si>
  <si>
    <t xml:space="preserve"> абзац 2 подпункта "г" об отпуске электроэнергии в сеть и отпуске электроэнергии из сети сетевой компании по уровням напряжений, используемых для ценообразования, потребителям электрической энергии и территориальным сетевым организациям, присоединенным к сетям сетевой организации</t>
  </si>
  <si>
    <t>абзац 2 подпункта "г"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</si>
  <si>
    <t>абзац 2 подпункта "г"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</si>
  <si>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абзац 3 подпункта "г" о затратах сетевой организации на покупку потерь в собственных сетях</t>
  </si>
  <si>
    <t>абзац 3 подпункта "г" 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</si>
  <si>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абзац 3 подпункта г" о перечне мероприятий по снижению размеров потерь в сетях, а также о сроках их исполнения и источниках финансирования</t>
  </si>
  <si>
    <t>абзац 3 подпункта "г" о закупке сетевыми организациями электрической энергии для компенсации потерь в сетях и ее стоимости</t>
  </si>
  <si>
    <t>абзац 4 подпункта "г"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</si>
  <si>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 xml:space="preserve">подпункт "з"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
</t>
  </si>
  <si>
    <t>подпункт "м" об инвестиционных программах (о проектах инвестиционных программ) и отчетах об их реализации</t>
  </si>
  <si>
    <t>подпункт "о" о способах приобретения, стоимости и объемах товаров, необходимых для оказания услуг по передаче электроэнергии</t>
  </si>
  <si>
    <t>Тарифы на 2020 г.</t>
  </si>
  <si>
    <t>01.01.2020 - 30.06.2020</t>
  </si>
  <si>
    <t>01.07.2020 - 31.12.2020</t>
  </si>
  <si>
    <t>в разделе "Информация за 2020 год"</t>
  </si>
  <si>
    <t>АО "Омскшина"</t>
  </si>
  <si>
    <t>2020</t>
  </si>
  <si>
    <t>2024</t>
  </si>
  <si>
    <t>2020 г.</t>
  </si>
  <si>
    <t>I. Общие положения, пункт 12, а именно:</t>
  </si>
  <si>
    <r>
      <t xml:space="preserve">На основании приказа РЭК Омской области от 31.12.2019 г. № 578/91 (http://www.pravo.gov.ru/) установлены и введены в действие с </t>
    </r>
    <r>
      <rPr>
        <b/>
        <u/>
        <sz val="11"/>
        <color theme="1"/>
        <rFont val="Calibri"/>
        <family val="2"/>
        <charset val="204"/>
        <scheme val="minor"/>
      </rPr>
      <t>01.01.2020 года по 31.12.2020 года</t>
    </r>
    <r>
      <rPr>
        <sz val="11"/>
        <color theme="1"/>
        <rFont val="Calibri"/>
        <family val="2"/>
        <charset val="204"/>
        <scheme val="minor"/>
      </rPr>
      <t xml:space="preserve"> индивидуальные тарифы на услуги по передаче электрической энергии </t>
    </r>
  </si>
  <si>
    <t>2.Полезный отпуск электрической энергии, в соответствии с которым произведен расчет индивидуального тарифа на компенсацию потерь –  215,95 млн. кВтч.</t>
  </si>
  <si>
    <t>3.Потери электрической энергии, в соответствии с которыми произведен расчет  индивидуального тарифа на компенсацию потерь -  8,998 млн. кВтч.</t>
  </si>
  <si>
    <t>в том числе количество условных единиц по подстанциям на уровне напряжения НН</t>
  </si>
  <si>
    <t>4.3</t>
  </si>
  <si>
    <t>план 2020 год</t>
  </si>
  <si>
    <t>Сведения о потерях электрической энергии по электрическим сетям АО "Омскшина"</t>
  </si>
  <si>
    <t>Электрическая мощность по диапозонам напряжения АО "Омскшина"</t>
  </si>
  <si>
    <t xml:space="preserve">АО "ОМСКШИНА" раскрывает  информацию на 2020 г. </t>
  </si>
  <si>
    <t>Приказ Минэнерго РФ об утвержении нормативных потерь при передаче электрической энергии по сетям АО "Омскшина" на 2020 г. отсутствует.</t>
  </si>
  <si>
    <t>Перечень зон деятельности АО "Омскшина"</t>
  </si>
  <si>
    <t xml:space="preserve">АО "Омскшина" оказывает услуги по передаче электрической энергии по сетям во исполнение обязательст ПАО "МРСК Сибири"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</si>
  <si>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t>Утвержденная программа энергосбережения в сфере оказания услуг по передаче электрической энергии по сетям. на 2020 г. отсутствует.</t>
  </si>
  <si>
    <t>АО "Омскшина" не имеет инвестиционной программы на 2020 г. в сфере оказания услуг по передаче электрической энергии по сетям.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</si>
</sst>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0.0%"/>
    <numFmt numFmtId="166" formatCode="#,##0.0000"/>
  </numFmts>
  <fonts count="33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11"/>
      <color rgb="FF003399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b/>
      <i/>
      <sz val="11"/>
      <color rgb="FF0000FF"/>
      <name val="Calibri"/>
      <family val="2"/>
      <charset val="204"/>
      <scheme val="minor"/>
    </font>
    <font>
      <b/>
      <u/>
      <sz val="11"/>
      <color indexed="12"/>
      <name val="Arial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i/>
      <sz val="1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b/>
      <i/>
      <sz val="11"/>
      <color indexed="18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b/>
      <sz val="11"/>
      <color indexed="56"/>
      <name val="Calibri"/>
      <family val="2"/>
      <charset val="204"/>
      <scheme val="minor"/>
    </font>
    <font>
      <b/>
      <u/>
      <sz val="10"/>
      <color theme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 applyNumberFormat="0" applyFont="0" applyFill="0" applyBorder="0" applyAlignment="0" applyProtection="0">
      <alignment vertical="top"/>
    </xf>
    <xf numFmtId="0" fontId="6" fillId="0" borderId="0"/>
    <xf numFmtId="0" fontId="7" fillId="0" borderId="0"/>
    <xf numFmtId="0" fontId="5" fillId="0" borderId="0" applyNumberFormat="0" applyFont="0" applyFill="0" applyBorder="0" applyAlignment="0" applyProtection="0">
      <alignment vertical="top"/>
    </xf>
    <xf numFmtId="0" fontId="4" fillId="0" borderId="0"/>
    <xf numFmtId="9" fontId="1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" fillId="0" borderId="0" applyNumberFormat="0" applyFont="0" applyFill="0" applyBorder="0" applyAlignment="0" applyProtection="0">
      <alignment vertical="top"/>
    </xf>
  </cellStyleXfs>
  <cellXfs count="158">
    <xf numFmtId="0" fontId="5" fillId="0" borderId="0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12" fillId="0" borderId="0" xfId="0" applyNumberFormat="1" applyFont="1" applyFill="1" applyBorder="1" applyAlignment="1" applyProtection="1">
      <alignment vertical="top" wrapText="1"/>
    </xf>
    <xf numFmtId="0" fontId="8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horizontal="justify" vertical="top"/>
    </xf>
    <xf numFmtId="0" fontId="10" fillId="0" borderId="0" xfId="0" applyNumberFormat="1" applyFont="1" applyFill="1" applyBorder="1" applyAlignment="1" applyProtection="1">
      <alignment horizontal="justify" vertical="top"/>
    </xf>
    <xf numFmtId="0" fontId="8" fillId="0" borderId="1" xfId="0" applyNumberFormat="1" applyFont="1" applyFill="1" applyBorder="1" applyAlignment="1" applyProtection="1">
      <alignment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9" fillId="0" borderId="1" xfId="0" applyNumberFormat="1" applyFont="1" applyFill="1" applyBorder="1" applyAlignment="1" applyProtection="1">
      <alignment horizontal="center"/>
    </xf>
    <xf numFmtId="164" fontId="9" fillId="0" borderId="1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/>
    </xf>
    <xf numFmtId="164" fontId="8" fillId="0" borderId="1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164" fontId="8" fillId="0" borderId="1" xfId="0" applyNumberFormat="1" applyFont="1" applyFill="1" applyBorder="1" applyAlignment="1" applyProtection="1">
      <alignment horizontal="center" vertical="center"/>
    </xf>
    <xf numFmtId="0" fontId="17" fillId="0" borderId="0" xfId="0" applyFont="1" applyAlignment="1"/>
    <xf numFmtId="0" fontId="8" fillId="0" borderId="0" xfId="8" applyFont="1"/>
    <xf numFmtId="0" fontId="12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center" vertical="top"/>
    </xf>
    <xf numFmtId="0" fontId="22" fillId="0" borderId="0" xfId="0" applyFont="1" applyAlignment="1"/>
    <xf numFmtId="0" fontId="9" fillId="0" borderId="0" xfId="0" applyFont="1" applyAlignment="1"/>
    <xf numFmtId="0" fontId="9" fillId="0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vertical="top"/>
    </xf>
    <xf numFmtId="49" fontId="13" fillId="0" borderId="0" xfId="0" applyNumberFormat="1" applyFont="1" applyAlignment="1"/>
    <xf numFmtId="0" fontId="9" fillId="0" borderId="0" xfId="0" applyFont="1" applyAlignment="1">
      <alignment horizontal="right" vertical="top"/>
    </xf>
    <xf numFmtId="49" fontId="25" fillId="0" borderId="0" xfId="0" applyNumberFormat="1" applyFont="1" applyAlignment="1">
      <alignment horizontal="right" vertical="top"/>
    </xf>
    <xf numFmtId="0" fontId="1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left"/>
    </xf>
    <xf numFmtId="0" fontId="8" fillId="0" borderId="0" xfId="0" applyNumberFormat="1" applyFont="1" applyFill="1" applyBorder="1" applyAlignment="1" applyProtection="1">
      <alignment horizontal="left" vertical="top"/>
    </xf>
    <xf numFmtId="165" fontId="8" fillId="0" borderId="0" xfId="5" applyNumberFormat="1" applyFont="1" applyFill="1" applyBorder="1" applyAlignment="1" applyProtection="1">
      <alignment vertical="top"/>
    </xf>
    <xf numFmtId="0" fontId="23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Font="1" applyAlignment="1"/>
    <xf numFmtId="0" fontId="26" fillId="0" borderId="0" xfId="0" applyFont="1" applyAlignment="1"/>
    <xf numFmtId="0" fontId="8" fillId="0" borderId="0" xfId="0" applyFont="1" applyAlignment="1"/>
    <xf numFmtId="0" fontId="12" fillId="3" borderId="1" xfId="0" applyNumberFormat="1" applyFont="1" applyFill="1" applyBorder="1" applyAlignment="1" applyProtection="1">
      <alignment horizontal="center" vertical="top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4" fontId="12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2" applyFont="1"/>
    <xf numFmtId="0" fontId="8" fillId="0" borderId="0" xfId="2" applyFont="1" applyFill="1"/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4" fontId="8" fillId="0" borderId="2" xfId="2" applyNumberFormat="1" applyFont="1" applyFill="1" applyBorder="1" applyAlignment="1">
      <alignment horizontal="center" vertical="center"/>
    </xf>
    <xf numFmtId="4" fontId="8" fillId="0" borderId="2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 wrapText="1"/>
    </xf>
    <xf numFmtId="9" fontId="8" fillId="0" borderId="0" xfId="7" applyFont="1"/>
    <xf numFmtId="4" fontId="8" fillId="0" borderId="0" xfId="2" applyNumberFormat="1" applyFont="1"/>
    <xf numFmtId="4" fontId="8" fillId="0" borderId="0" xfId="2" applyNumberFormat="1" applyFont="1" applyFill="1"/>
    <xf numFmtId="0" fontId="8" fillId="3" borderId="0" xfId="0" applyNumberFormat="1" applyFont="1" applyFill="1" applyBorder="1" applyAlignment="1" applyProtection="1">
      <alignment horizontal="center" vertical="top"/>
    </xf>
    <xf numFmtId="0" fontId="8" fillId="3" borderId="1" xfId="0" applyNumberFormat="1" applyFont="1" applyFill="1" applyBorder="1" applyAlignment="1" applyProtection="1">
      <alignment horizontal="center" vertical="top"/>
    </xf>
    <xf numFmtId="0" fontId="8" fillId="3" borderId="1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10" fontId="8" fillId="0" borderId="1" xfId="5" applyNumberFormat="1" applyFont="1" applyFill="1" applyBorder="1" applyAlignment="1" applyProtection="1">
      <alignment horizontal="center" vertical="top" wrapText="1"/>
    </xf>
    <xf numFmtId="4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/>
    </xf>
    <xf numFmtId="0" fontId="20" fillId="0" borderId="0" xfId="8" applyFont="1" applyAlignment="1">
      <alignment horizontal="justify"/>
    </xf>
    <xf numFmtId="0" fontId="9" fillId="0" borderId="0" xfId="8" applyFont="1"/>
    <xf numFmtId="0" fontId="8" fillId="0" borderId="0" xfId="8" applyFont="1" applyAlignment="1">
      <alignment horizontal="justify"/>
    </xf>
    <xf numFmtId="0" fontId="8" fillId="0" borderId="0" xfId="8" applyFont="1" applyFill="1"/>
    <xf numFmtId="0" fontId="21" fillId="0" borderId="0" xfId="0" applyNumberFormat="1" applyFont="1" applyFill="1" applyBorder="1" applyAlignment="1" applyProtection="1">
      <alignment horizontal="right" vertical="top"/>
    </xf>
    <xf numFmtId="0" fontId="8" fillId="0" borderId="2" xfId="2" applyFont="1" applyBorder="1" applyAlignment="1">
      <alignment horizontal="center" vertical="center"/>
    </xf>
    <xf numFmtId="0" fontId="28" fillId="0" borderId="0" xfId="2" applyFont="1" applyAlignment="1">
      <alignment horizontal="justify" wrapText="1"/>
    </xf>
    <xf numFmtId="0" fontId="8" fillId="0" borderId="0" xfId="2" applyFont="1" applyAlignment="1">
      <alignment horizontal="justify" wrapText="1"/>
    </xf>
    <xf numFmtId="0" fontId="8" fillId="0" borderId="0" xfId="2" applyFont="1" applyBorder="1"/>
    <xf numFmtId="0" fontId="31" fillId="0" borderId="0" xfId="2" applyFont="1" applyBorder="1" applyAlignment="1">
      <alignment horizontal="right"/>
    </xf>
    <xf numFmtId="0" fontId="8" fillId="0" borderId="9" xfId="2" applyFont="1" applyBorder="1" applyAlignment="1">
      <alignment horizontal="center" vertical="center"/>
    </xf>
    <xf numFmtId="3" fontId="8" fillId="0" borderId="2" xfId="2" applyNumberFormat="1" applyFont="1" applyBorder="1" applyAlignment="1">
      <alignment horizontal="center" vertical="center"/>
    </xf>
    <xf numFmtId="3" fontId="8" fillId="0" borderId="2" xfId="2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left" vertical="center" wrapText="1"/>
    </xf>
    <xf numFmtId="166" fontId="9" fillId="0" borderId="1" xfId="0" applyNumberFormat="1" applyFont="1" applyFill="1" applyBorder="1" applyAlignment="1" applyProtection="1">
      <alignment horizontal="center"/>
    </xf>
    <xf numFmtId="0" fontId="14" fillId="0" borderId="0" xfId="6" applyNumberFormat="1" applyFill="1" applyBorder="1" applyAlignment="1" applyProtection="1">
      <alignment vertical="top"/>
    </xf>
    <xf numFmtId="0" fontId="8" fillId="0" borderId="2" xfId="2" applyFont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0" fontId="27" fillId="0" borderId="0" xfId="6" applyFont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6" applyNumberFormat="1" applyFont="1" applyFill="1" applyBorder="1" applyAlignment="1" applyProtection="1">
      <alignment horizontal="left" vertical="top" wrapText="1"/>
    </xf>
    <xf numFmtId="0" fontId="30" fillId="0" borderId="0" xfId="6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16" fillId="0" borderId="0" xfId="0" applyNumberFormat="1" applyFont="1" applyFill="1" applyBorder="1" applyAlignment="1" applyProtection="1">
      <alignment horizontal="justify" vertical="top"/>
    </xf>
    <xf numFmtId="0" fontId="12" fillId="3" borderId="1" xfId="0" applyNumberFormat="1" applyFont="1" applyFill="1" applyBorder="1" applyAlignment="1" applyProtection="1">
      <alignment horizontal="center" vertical="center" wrapText="1"/>
    </xf>
    <xf numFmtId="164" fontId="8" fillId="0" borderId="1" xfId="2" applyNumberFormat="1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164" fontId="8" fillId="0" borderId="2" xfId="2" applyNumberFormat="1" applyFont="1" applyFill="1" applyBorder="1" applyAlignment="1">
      <alignment horizontal="center"/>
    </xf>
    <xf numFmtId="164" fontId="8" fillId="0" borderId="3" xfId="2" applyNumberFormat="1" applyFont="1" applyFill="1" applyBorder="1" applyAlignment="1">
      <alignment horizontal="center"/>
    </xf>
    <xf numFmtId="0" fontId="8" fillId="3" borderId="1" xfId="2" applyFont="1" applyFill="1" applyBorder="1" applyAlignment="1">
      <alignment horizontal="center" vertical="center"/>
    </xf>
    <xf numFmtId="0" fontId="8" fillId="0" borderId="7" xfId="2" applyFont="1" applyBorder="1" applyAlignment="1">
      <alignment horizontal="left" vertical="center" wrapText="1"/>
    </xf>
    <xf numFmtId="0" fontId="8" fillId="0" borderId="8" xfId="2" applyFont="1" applyBorder="1" applyAlignment="1">
      <alignment horizontal="left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32" fillId="0" borderId="0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8" fillId="0" borderId="5" xfId="2" applyFont="1" applyBorder="1" applyAlignment="1">
      <alignment horizontal="left"/>
    </xf>
    <xf numFmtId="49" fontId="8" fillId="0" borderId="5" xfId="2" applyNumberFormat="1" applyFont="1" applyBorder="1" applyAlignment="1">
      <alignment horizontal="left"/>
    </xf>
    <xf numFmtId="0" fontId="8" fillId="3" borderId="6" xfId="2" applyFont="1" applyFill="1" applyBorder="1" applyAlignment="1">
      <alignment horizontal="center" vertical="center"/>
    </xf>
    <xf numFmtId="0" fontId="8" fillId="3" borderId="7" xfId="2" applyFont="1" applyFill="1" applyBorder="1" applyAlignment="1">
      <alignment horizontal="center" vertical="center"/>
    </xf>
    <xf numFmtId="0" fontId="8" fillId="3" borderId="8" xfId="2" applyFont="1" applyFill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justify" vertical="center" wrapText="1"/>
    </xf>
    <xf numFmtId="0" fontId="8" fillId="0" borderId="2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left"/>
    </xf>
    <xf numFmtId="49" fontId="8" fillId="0" borderId="5" xfId="2" applyNumberFormat="1" applyFont="1" applyBorder="1" applyAlignment="1">
      <alignment horizontal="center"/>
    </xf>
    <xf numFmtId="49" fontId="8" fillId="0" borderId="0" xfId="2" applyNumberFormat="1" applyFont="1" applyBorder="1" applyAlignment="1">
      <alignment horizontal="center"/>
    </xf>
    <xf numFmtId="0" fontId="8" fillId="3" borderId="6" xfId="2" applyFont="1" applyFill="1" applyBorder="1" applyAlignment="1">
      <alignment horizontal="center" vertical="center" wrapText="1"/>
    </xf>
    <xf numFmtId="0" fontId="8" fillId="3" borderId="9" xfId="2" applyFont="1" applyFill="1" applyBorder="1" applyAlignment="1">
      <alignment horizontal="center" vertical="center"/>
    </xf>
    <xf numFmtId="0" fontId="8" fillId="3" borderId="5" xfId="2" applyFont="1" applyFill="1" applyBorder="1" applyAlignment="1">
      <alignment horizontal="center" vertical="center"/>
    </xf>
    <xf numFmtId="0" fontId="8" fillId="3" borderId="10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28" fillId="0" borderId="0" xfId="2" applyFont="1" applyAlignment="1">
      <alignment horizontal="justify" wrapText="1"/>
    </xf>
    <xf numFmtId="0" fontId="8" fillId="0" borderId="0" xfId="2" applyFont="1" applyAlignment="1">
      <alignment horizontal="justify" wrapText="1"/>
    </xf>
    <xf numFmtId="0" fontId="9" fillId="0" borderId="0" xfId="0" applyNumberFormat="1" applyFont="1" applyFill="1" applyBorder="1" applyAlignment="1" applyProtection="1">
      <alignment horizontal="center"/>
    </xf>
    <xf numFmtId="0" fontId="8" fillId="3" borderId="1" xfId="0" applyNumberFormat="1" applyFont="1" applyFill="1" applyBorder="1" applyAlignment="1" applyProtection="1">
      <alignment horizontal="center" vertical="top" wrapText="1"/>
    </xf>
    <xf numFmtId="0" fontId="8" fillId="3" borderId="2" xfId="0" applyNumberFormat="1" applyFont="1" applyFill="1" applyBorder="1" applyAlignment="1" applyProtection="1">
      <alignment horizontal="center" vertical="top"/>
    </xf>
    <xf numFmtId="0" fontId="8" fillId="3" borderId="4" xfId="0" applyNumberFormat="1" applyFont="1" applyFill="1" applyBorder="1" applyAlignment="1" applyProtection="1">
      <alignment horizontal="center" vertical="top"/>
    </xf>
    <xf numFmtId="0" fontId="8" fillId="3" borderId="3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top" wrapText="1"/>
    </xf>
    <xf numFmtId="0" fontId="12" fillId="0" borderId="0" xfId="0" applyNumberFormat="1" applyFont="1" applyFill="1" applyBorder="1" applyAlignment="1" applyProtection="1">
      <alignment horizontal="left" vertical="top" wrapText="1"/>
    </xf>
    <xf numFmtId="0" fontId="20" fillId="2" borderId="0" xfId="8" applyFont="1" applyFill="1" applyAlignment="1">
      <alignment horizontal="center" vertical="center" wrapText="1"/>
    </xf>
    <xf numFmtId="0" fontId="19" fillId="0" borderId="0" xfId="8" applyFont="1" applyAlignment="1">
      <alignment horizontal="justify" vertical="top" wrapText="1"/>
    </xf>
    <xf numFmtId="0" fontId="8" fillId="0" borderId="0" xfId="8" applyFont="1" applyAlignment="1">
      <alignment horizontal="left" vertical="center" wrapText="1"/>
    </xf>
    <xf numFmtId="0" fontId="14" fillId="2" borderId="0" xfId="6" applyFill="1" applyAlignment="1" applyProtection="1">
      <alignment horizontal="center" wrapText="1"/>
    </xf>
    <xf numFmtId="0" fontId="20" fillId="2" borderId="0" xfId="8" applyFont="1" applyFill="1" applyAlignment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top"/>
    </xf>
    <xf numFmtId="0" fontId="8" fillId="0" borderId="0" xfId="8" applyFont="1" applyAlignment="1">
      <alignment horizontal="justify" vertical="top" wrapText="1"/>
    </xf>
    <xf numFmtId="0" fontId="21" fillId="0" borderId="0" xfId="9" applyFont="1" applyAlignment="1" applyProtection="1">
      <alignment horizontal="left" vertical="top" wrapText="1"/>
    </xf>
    <xf numFmtId="0" fontId="29" fillId="0" borderId="0" xfId="8" applyFont="1" applyAlignment="1">
      <alignment horizontal="center"/>
    </xf>
    <xf numFmtId="0" fontId="20" fillId="0" borderId="0" xfId="8" applyFont="1" applyAlignment="1">
      <alignment horizontal="justify"/>
    </xf>
    <xf numFmtId="0" fontId="20" fillId="2" borderId="0" xfId="8" applyFont="1" applyFill="1" applyAlignment="1">
      <alignment horizontal="justify"/>
    </xf>
    <xf numFmtId="0" fontId="21" fillId="0" borderId="0" xfId="9" applyFont="1" applyAlignment="1" applyProtection="1">
      <alignment horizontal="left" wrapText="1"/>
    </xf>
    <xf numFmtId="0" fontId="19" fillId="0" borderId="0" xfId="8" applyFont="1" applyAlignment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6" fillId="4" borderId="0" xfId="0" applyNumberFormat="1" applyFont="1" applyFill="1" applyBorder="1" applyAlignment="1" applyProtection="1">
      <alignment horizontal="justify" vertical="top"/>
    </xf>
  </cellXfs>
  <cellStyles count="11">
    <cellStyle name="Гиперссылка" xfId="6" builtinId="8"/>
    <cellStyle name="Гиперссылка 2" xfId="9"/>
    <cellStyle name="Обычный" xfId="0" builtinId="0"/>
    <cellStyle name="Обычный 2" xfId="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336699"/>
      <color rgb="FF0000FF"/>
      <color rgb="FF000099"/>
      <color rgb="FFFFFFFF"/>
      <color rgb="FF808080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msktyre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msktyre.ru/tendery-i-zakupki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omsktyre.ru/uslugi-po-elektroenergii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showGridLines="0" tabSelected="1" view="pageBreakPreview" topLeftCell="A16" zoomScaleNormal="100" zoomScaleSheetLayoutView="100" workbookViewId="0">
      <selection activeCell="B4" sqref="B4"/>
    </sheetView>
  </sheetViews>
  <sheetFormatPr defaultRowHeight="15"/>
  <cols>
    <col min="1" max="1" width="5.28515625" style="36" customWidth="1"/>
    <col min="2" max="8" width="9.140625" style="36"/>
    <col min="9" max="9" width="10.140625" style="36" customWidth="1"/>
    <col min="10" max="10" width="9.140625" style="36"/>
    <col min="11" max="11" width="13" style="36" customWidth="1"/>
    <col min="12" max="12" width="14.85546875" style="36" customWidth="1"/>
    <col min="13" max="16384" width="9.140625" style="36"/>
  </cols>
  <sheetData>
    <row r="1" spans="1:12" s="34" customFormat="1" ht="51" customHeight="1">
      <c r="A1" s="81" t="s">
        <v>65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4"/>
    </row>
    <row r="2" spans="1:12" s="34" customFormat="1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21" customFormat="1">
      <c r="B3" s="21" t="s">
        <v>290</v>
      </c>
    </row>
    <row r="4" spans="1:12" s="20" customFormat="1" ht="6" customHeight="1">
      <c r="B4" s="35"/>
    </row>
    <row r="5" spans="1:12" s="21" customFormat="1" ht="13.5" customHeight="1">
      <c r="A5" s="25" t="s">
        <v>5</v>
      </c>
      <c r="B5" s="21" t="s">
        <v>281</v>
      </c>
    </row>
    <row r="6" spans="1:12" s="16" customFormat="1" ht="20.25" customHeight="1">
      <c r="A6" s="26" t="s">
        <v>92</v>
      </c>
      <c r="B6" s="82" t="s">
        <v>219</v>
      </c>
      <c r="C6" s="83"/>
      <c r="D6" s="83"/>
      <c r="E6" s="83"/>
      <c r="F6" s="83"/>
      <c r="G6" s="83"/>
      <c r="H6" s="83"/>
      <c r="I6" s="83"/>
      <c r="J6" s="83"/>
      <c r="K6" s="83"/>
    </row>
    <row r="7" spans="1:12" s="3" customFormat="1">
      <c r="A7" s="24"/>
    </row>
    <row r="8" spans="1:12" s="21" customFormat="1" ht="13.5" customHeight="1">
      <c r="A8" s="25" t="s">
        <v>27</v>
      </c>
      <c r="B8" s="21" t="s">
        <v>260</v>
      </c>
    </row>
    <row r="9" spans="1:12" s="16" customFormat="1" ht="48" customHeight="1">
      <c r="A9" s="26" t="s">
        <v>163</v>
      </c>
      <c r="B9" s="82" t="s">
        <v>221</v>
      </c>
      <c r="C9" s="84"/>
      <c r="D9" s="84"/>
      <c r="E9" s="84"/>
      <c r="F9" s="84"/>
      <c r="G9" s="84"/>
      <c r="H9" s="84"/>
      <c r="I9" s="84"/>
      <c r="J9" s="84"/>
      <c r="K9" s="84"/>
    </row>
    <row r="10" spans="1:12" s="16" customFormat="1" ht="78" customHeight="1">
      <c r="A10" s="26" t="s">
        <v>165</v>
      </c>
      <c r="B10" s="82" t="s">
        <v>261</v>
      </c>
      <c r="C10" s="84"/>
      <c r="D10" s="84"/>
      <c r="E10" s="84"/>
      <c r="F10" s="84"/>
      <c r="G10" s="84"/>
      <c r="H10" s="84"/>
      <c r="I10" s="84"/>
      <c r="J10" s="84"/>
      <c r="K10" s="84"/>
    </row>
    <row r="11" spans="1:12" s="16" customFormat="1" ht="51.75" customHeight="1">
      <c r="A11" s="26" t="s">
        <v>167</v>
      </c>
      <c r="B11" s="82" t="s">
        <v>262</v>
      </c>
      <c r="C11" s="83"/>
      <c r="D11" s="83"/>
      <c r="E11" s="83"/>
      <c r="F11" s="83"/>
      <c r="G11" s="83"/>
      <c r="H11" s="83"/>
      <c r="I11" s="83"/>
      <c r="J11" s="83"/>
      <c r="K11" s="83"/>
    </row>
    <row r="12" spans="1:12" s="16" customFormat="1" ht="49.5" customHeight="1">
      <c r="A12" s="26" t="s">
        <v>169</v>
      </c>
      <c r="B12" s="82" t="s">
        <v>263</v>
      </c>
      <c r="C12" s="84"/>
      <c r="D12" s="84"/>
      <c r="E12" s="84"/>
      <c r="F12" s="84"/>
      <c r="G12" s="84"/>
      <c r="H12" s="84"/>
      <c r="I12" s="84"/>
      <c r="J12" s="84"/>
      <c r="K12" s="84"/>
    </row>
    <row r="13" spans="1:12" s="16" customFormat="1" ht="36.75" customHeight="1">
      <c r="A13" s="26" t="s">
        <v>222</v>
      </c>
      <c r="B13" s="82" t="s">
        <v>264</v>
      </c>
      <c r="C13" s="83"/>
      <c r="D13" s="83"/>
      <c r="E13" s="83"/>
      <c r="F13" s="83"/>
      <c r="G13" s="83"/>
      <c r="H13" s="83"/>
      <c r="I13" s="83"/>
      <c r="J13" s="83"/>
      <c r="K13" s="83"/>
    </row>
    <row r="14" spans="1:12" s="16" customFormat="1" ht="19.5" customHeight="1">
      <c r="A14" s="26" t="s">
        <v>223</v>
      </c>
      <c r="B14" s="82" t="s">
        <v>265</v>
      </c>
      <c r="C14" s="83"/>
      <c r="D14" s="83"/>
      <c r="E14" s="83"/>
      <c r="F14" s="83"/>
      <c r="G14" s="83"/>
      <c r="H14" s="83"/>
      <c r="I14" s="83"/>
      <c r="J14" s="83"/>
      <c r="K14" s="83"/>
    </row>
    <row r="15" spans="1:12" s="16" customFormat="1" ht="36" customHeight="1">
      <c r="A15" s="26" t="s">
        <v>224</v>
      </c>
      <c r="B15" s="82" t="s">
        <v>266</v>
      </c>
      <c r="C15" s="83"/>
      <c r="D15" s="83"/>
      <c r="E15" s="83"/>
      <c r="F15" s="83"/>
      <c r="G15" s="83"/>
      <c r="H15" s="83"/>
      <c r="I15" s="83"/>
      <c r="J15" s="83"/>
      <c r="K15" s="83"/>
    </row>
    <row r="16" spans="1:12" s="16" customFormat="1" ht="36" customHeight="1">
      <c r="A16" s="26" t="s">
        <v>225</v>
      </c>
      <c r="B16" s="82" t="s">
        <v>267</v>
      </c>
      <c r="C16" s="83"/>
      <c r="D16" s="83"/>
      <c r="E16" s="83"/>
      <c r="F16" s="83"/>
      <c r="G16" s="83"/>
      <c r="H16" s="83"/>
      <c r="I16" s="83"/>
      <c r="J16" s="83"/>
      <c r="K16" s="83"/>
    </row>
    <row r="17" spans="1:11" s="16" customFormat="1" ht="36" customHeight="1">
      <c r="A17" s="26" t="s">
        <v>226</v>
      </c>
      <c r="B17" s="82" t="s">
        <v>268</v>
      </c>
      <c r="C17" s="83"/>
      <c r="D17" s="83"/>
      <c r="E17" s="83"/>
      <c r="F17" s="83"/>
      <c r="G17" s="83"/>
      <c r="H17" s="83"/>
      <c r="I17" s="83"/>
      <c r="J17" s="83"/>
      <c r="K17" s="83"/>
    </row>
    <row r="18" spans="1:11" s="16" customFormat="1" ht="66" customHeight="1">
      <c r="A18" s="26" t="s">
        <v>227</v>
      </c>
      <c r="B18" s="82" t="s">
        <v>269</v>
      </c>
      <c r="C18" s="83"/>
      <c r="D18" s="83"/>
      <c r="E18" s="83"/>
      <c r="F18" s="83"/>
      <c r="G18" s="83"/>
      <c r="H18" s="83"/>
      <c r="I18" s="83"/>
      <c r="J18" s="83"/>
      <c r="K18" s="83"/>
    </row>
    <row r="19" spans="1:11" s="16" customFormat="1" ht="96.75" customHeight="1">
      <c r="A19" s="26" t="s">
        <v>228</v>
      </c>
      <c r="B19" s="82" t="s">
        <v>270</v>
      </c>
      <c r="C19" s="83"/>
      <c r="D19" s="83"/>
      <c r="E19" s="83"/>
      <c r="F19" s="83"/>
      <c r="G19" s="83"/>
      <c r="H19" s="83"/>
      <c r="I19" s="83"/>
      <c r="J19" s="83"/>
      <c r="K19" s="83"/>
    </row>
    <row r="20" spans="1:11" s="16" customFormat="1" ht="32.25" customHeight="1">
      <c r="A20" s="26" t="s">
        <v>229</v>
      </c>
      <c r="B20" s="82" t="s">
        <v>271</v>
      </c>
      <c r="C20" s="83"/>
      <c r="D20" s="83"/>
      <c r="E20" s="83"/>
      <c r="F20" s="83"/>
      <c r="G20" s="83"/>
      <c r="H20" s="83"/>
      <c r="I20" s="83"/>
      <c r="J20" s="83"/>
      <c r="K20" s="83"/>
    </row>
    <row r="21" spans="1:11" s="16" customFormat="1" ht="32.25" customHeight="1">
      <c r="A21" s="26" t="s">
        <v>230</v>
      </c>
      <c r="B21" s="82" t="s">
        <v>272</v>
      </c>
      <c r="C21" s="83"/>
      <c r="D21" s="83"/>
      <c r="E21" s="83"/>
      <c r="F21" s="83"/>
      <c r="G21" s="83"/>
      <c r="H21" s="83"/>
      <c r="I21" s="83"/>
      <c r="J21" s="83"/>
      <c r="K21" s="83"/>
    </row>
  </sheetData>
  <mergeCells count="15">
    <mergeCell ref="B17:K17"/>
    <mergeCell ref="B18:K18"/>
    <mergeCell ref="B19:K19"/>
    <mergeCell ref="B20:K20"/>
    <mergeCell ref="B21:K21"/>
    <mergeCell ref="B12:K12"/>
    <mergeCell ref="B13:K13"/>
    <mergeCell ref="B14:K14"/>
    <mergeCell ref="B15:K15"/>
    <mergeCell ref="B16:K16"/>
    <mergeCell ref="A1:K1"/>
    <mergeCell ref="B6:K6"/>
    <mergeCell ref="B9:K9"/>
    <mergeCell ref="B10:K10"/>
    <mergeCell ref="B11:K11"/>
  </mergeCells>
  <hyperlinks>
    <hyperlink ref="B6" location="'2)'!A1" display="2) информация о структуре затрат (план);"/>
    <hyperlink ref="B11" location="'3)'!A1" display="3) информация о балансе электрической энергии и мощности;"/>
    <hyperlink ref="B13" location="'4)'!A1" display="4) информация о затратах на покупку потерь;"/>
    <hyperlink ref="B15" location="'5)'!A1" display="5) информация о перечне зон деятельности с детализацией по населенным пунктам и районам."/>
    <hyperlink ref="B17" location="'6)'!A1" display="6)  об условиях, на которых осуществляется поставка регулируемых товаров (работ, услуг)"/>
    <hyperlink ref="B19" location="'7)'!A1" display="7)  о способах приобретения, стоимости и объемах товаров, необходимых для оказания услуг по передаче электроэнергии"/>
    <hyperlink ref="B9:K9" location="'1)'!A1" display="  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10:K10" location="'1)'!A1" display="подпункт &quot;а(1)&quot;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"/>
    <hyperlink ref="B12:K12" location="'3)'!A1" display="абзац 4 подпункта &quot;б&quot;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"/>
    <hyperlink ref="B14:K14" location="'4)'!A1" display="абзац 6 подпункта &quot;б&quot; о затратах сетевой организации на покупку потерь в собственных сетях"/>
    <hyperlink ref="B15:K15" location="'4)'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K16" location="'8)'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17:K17" location="'4)'!A1" display="абзац 10 подпункта &quot;б&quot; о закупке сетевыми организациями электрической энергии для компенсации потерь в сетях и ее стоимости"/>
    <hyperlink ref="B18:K18" location="'5)'!A1" display="абзац 12 подпункта &quot;б&quot;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"/>
    <hyperlink ref="B20:K20" location="'9)'!A1" display="об инвестиционных программах (о проектах инвестиционных программ) и отчетах об их реализации"/>
    <hyperlink ref="B21:K21" location="'6)'!A1" display="о способах приобретения, стоимости и объемах товаров, необходимых для оказания услуг по передаче электроэнергии"/>
  </hyperlinks>
  <pageMargins left="0.98425196850393704" right="0.39370078740157483" top="0.78740157480314965" bottom="0.78740157480314965" header="0.31496062992125984" footer="0.31496062992125984"/>
  <pageSetup paperSize="9" scale="8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showGridLines="0" view="pageBreakPreview" zoomScaleSheetLayoutView="100" workbookViewId="0">
      <selection activeCell="A18" sqref="A18:E18"/>
    </sheetView>
  </sheetViews>
  <sheetFormatPr defaultRowHeight="15"/>
  <cols>
    <col min="1" max="1" width="20" style="5" customWidth="1"/>
    <col min="2" max="2" width="20.28515625" style="5" customWidth="1"/>
    <col min="3" max="3" width="18.7109375" style="5" customWidth="1"/>
    <col min="4" max="4" width="16.5703125" style="5" customWidth="1"/>
    <col min="5" max="5" width="37.140625" style="5" customWidth="1"/>
    <col min="6" max="6" width="12.28515625" style="5" customWidth="1"/>
    <col min="7" max="16384" width="9.140625" style="5"/>
  </cols>
  <sheetData>
    <row r="1" spans="1:7">
      <c r="A1" s="22" t="s">
        <v>42</v>
      </c>
    </row>
    <row r="3" spans="1:7">
      <c r="A3" s="22" t="s">
        <v>273</v>
      </c>
    </row>
    <row r="4" spans="1:7">
      <c r="A4" s="27"/>
    </row>
    <row r="5" spans="1:7" s="28" customFormat="1" ht="53.25" customHeight="1">
      <c r="A5" s="156" t="s">
        <v>282</v>
      </c>
      <c r="B5" s="88"/>
      <c r="C5" s="88"/>
      <c r="D5" s="88"/>
      <c r="E5" s="88"/>
    </row>
    <row r="6" spans="1:7" ht="26.25" customHeight="1">
      <c r="A6" s="90" t="s">
        <v>52</v>
      </c>
      <c r="B6" s="90" t="s">
        <v>43</v>
      </c>
      <c r="C6" s="90"/>
      <c r="D6" s="90" t="s">
        <v>44</v>
      </c>
    </row>
    <row r="7" spans="1:7" ht="47.25" customHeight="1">
      <c r="A7" s="90"/>
      <c r="B7" s="37" t="s">
        <v>45</v>
      </c>
      <c r="C7" s="37" t="s">
        <v>46</v>
      </c>
      <c r="D7" s="90"/>
    </row>
    <row r="8" spans="1:7">
      <c r="A8" s="90"/>
      <c r="B8" s="37" t="s">
        <v>67</v>
      </c>
      <c r="C8" s="37" t="s">
        <v>68</v>
      </c>
      <c r="D8" s="37" t="s">
        <v>68</v>
      </c>
    </row>
    <row r="9" spans="1:7" ht="30">
      <c r="A9" s="38" t="s">
        <v>274</v>
      </c>
      <c r="B9" s="39">
        <v>26873.29</v>
      </c>
      <c r="C9" s="39">
        <v>99.92</v>
      </c>
      <c r="D9" s="39">
        <v>169.29</v>
      </c>
    </row>
    <row r="10" spans="1:7" ht="30">
      <c r="A10" s="38" t="s">
        <v>275</v>
      </c>
      <c r="B10" s="39">
        <v>26162.49</v>
      </c>
      <c r="C10" s="39">
        <v>102.34</v>
      </c>
      <c r="D10" s="39">
        <v>171.71</v>
      </c>
    </row>
    <row r="11" spans="1:7">
      <c r="A11" s="6"/>
      <c r="E11" s="4"/>
      <c r="F11" s="4"/>
      <c r="G11" s="4"/>
    </row>
    <row r="12" spans="1:7">
      <c r="A12" s="7" t="s">
        <v>14</v>
      </c>
    </row>
    <row r="13" spans="1:7">
      <c r="A13" s="89" t="s">
        <v>47</v>
      </c>
      <c r="B13" s="89"/>
      <c r="C13" s="89"/>
      <c r="D13" s="89"/>
      <c r="E13" s="89"/>
    </row>
    <row r="14" spans="1:7" ht="32.25" customHeight="1">
      <c r="A14" s="157" t="s">
        <v>283</v>
      </c>
      <c r="B14" s="157"/>
      <c r="C14" s="157"/>
      <c r="D14" s="157"/>
      <c r="E14" s="157"/>
    </row>
    <row r="15" spans="1:7" ht="30" customHeight="1">
      <c r="A15" s="157" t="s">
        <v>284</v>
      </c>
      <c r="B15" s="157"/>
      <c r="C15" s="157"/>
      <c r="D15" s="157"/>
      <c r="E15" s="157"/>
    </row>
    <row r="18" spans="1:5" ht="63" customHeight="1">
      <c r="A18" s="87" t="s">
        <v>220</v>
      </c>
      <c r="B18" s="83"/>
      <c r="C18" s="83"/>
      <c r="D18" s="83"/>
      <c r="E18" s="83"/>
    </row>
    <row r="19" spans="1:5">
      <c r="A19" s="5" t="s">
        <v>239</v>
      </c>
      <c r="C19" s="85" t="s">
        <v>240</v>
      </c>
      <c r="D19" s="86"/>
      <c r="E19" s="19" t="s">
        <v>276</v>
      </c>
    </row>
  </sheetData>
  <mergeCells count="9">
    <mergeCell ref="C19:D19"/>
    <mergeCell ref="A18:E18"/>
    <mergeCell ref="A5:E5"/>
    <mergeCell ref="A13:E13"/>
    <mergeCell ref="A14:E14"/>
    <mergeCell ref="A15:E15"/>
    <mergeCell ref="A6:A8"/>
    <mergeCell ref="B6:C6"/>
    <mergeCell ref="D6:D7"/>
  </mergeCells>
  <hyperlinks>
    <hyperlink ref="C19" r:id="rId1"/>
  </hyperlinks>
  <printOptions horizontalCentered="1"/>
  <pageMargins left="0.98425196850393704" right="0.39370078740157483" top="0.78740157480314965" bottom="0.78740157480314965" header="0" footer="0"/>
  <pageSetup paperSize="9" scale="7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A95"/>
  <sheetViews>
    <sheetView showGridLines="0" view="pageBreakPreview" topLeftCell="A79" zoomScaleNormal="100" zoomScaleSheetLayoutView="100" workbookViewId="0">
      <selection activeCell="AG10" sqref="AG10:BV10"/>
    </sheetView>
  </sheetViews>
  <sheetFormatPr defaultColWidth="0.85546875" defaultRowHeight="15" customHeight="1" outlineLevelCol="1"/>
  <cols>
    <col min="1" max="30" width="0.85546875" style="40"/>
    <col min="31" max="31" width="1.85546875" style="40" customWidth="1"/>
    <col min="32" max="48" width="0.85546875" style="40"/>
    <col min="49" max="49" width="3.42578125" style="40" customWidth="1"/>
    <col min="50" max="55" width="0.85546875" style="40"/>
    <col min="56" max="56" width="0.85546875" style="40" customWidth="1"/>
    <col min="57" max="58" width="0.85546875" style="40"/>
    <col min="59" max="59" width="4.42578125" style="40" customWidth="1"/>
    <col min="60" max="69" width="0.85546875" style="40"/>
    <col min="70" max="70" width="0.85546875" style="40" customWidth="1"/>
    <col min="71" max="71" width="12.5703125" style="41" customWidth="1"/>
    <col min="72" max="72" width="13.5703125" style="40" customWidth="1"/>
    <col min="73" max="73" width="10.140625" style="40" hidden="1" customWidth="1" outlineLevel="1"/>
    <col min="74" max="74" width="10.42578125" style="40" hidden="1" customWidth="1" outlineLevel="1"/>
    <col min="75" max="75" width="18" style="40" customWidth="1" collapsed="1"/>
    <col min="76" max="77" width="0.85546875" style="40"/>
    <col min="78" max="78" width="12.5703125" style="40" hidden="1" customWidth="1" outlineLevel="1"/>
    <col min="79" max="79" width="0.85546875" style="40" collapsed="1"/>
    <col min="80" max="84" width="0.85546875" style="40"/>
    <col min="85" max="85" width="9.28515625" style="40" customWidth="1"/>
    <col min="86" max="86" width="12.28515625" style="40" customWidth="1"/>
    <col min="87" max="304" width="0.85546875" style="40"/>
    <col min="305" max="305" width="3.42578125" style="40" customWidth="1"/>
    <col min="306" max="314" width="0.85546875" style="40"/>
    <col min="315" max="315" width="4.42578125" style="40" customWidth="1"/>
    <col min="316" max="325" width="0.85546875" style="40"/>
    <col min="326" max="326" width="0.85546875" style="40" customWidth="1"/>
    <col min="327" max="327" width="12.5703125" style="40" customWidth="1"/>
    <col min="328" max="328" width="13.5703125" style="40" customWidth="1"/>
    <col min="329" max="329" width="13.42578125" style="40" customWidth="1"/>
    <col min="330" max="330" width="0" style="40" hidden="1" customWidth="1"/>
    <col min="331" max="331" width="58" style="40" customWidth="1"/>
    <col min="332" max="333" width="0.85546875" style="40"/>
    <col min="334" max="334" width="0" style="40" hidden="1" customWidth="1"/>
    <col min="335" max="560" width="0.85546875" style="40"/>
    <col min="561" max="561" width="3.42578125" style="40" customWidth="1"/>
    <col min="562" max="570" width="0.85546875" style="40"/>
    <col min="571" max="571" width="4.42578125" style="40" customWidth="1"/>
    <col min="572" max="581" width="0.85546875" style="40"/>
    <col min="582" max="582" width="0.85546875" style="40" customWidth="1"/>
    <col min="583" max="583" width="12.5703125" style="40" customWidth="1"/>
    <col min="584" max="584" width="13.5703125" style="40" customWidth="1"/>
    <col min="585" max="585" width="13.42578125" style="40" customWidth="1"/>
    <col min="586" max="586" width="0" style="40" hidden="1" customWidth="1"/>
    <col min="587" max="587" width="58" style="40" customWidth="1"/>
    <col min="588" max="589" width="0.85546875" style="40"/>
    <col min="590" max="590" width="0" style="40" hidden="1" customWidth="1"/>
    <col min="591" max="816" width="0.85546875" style="40"/>
    <col min="817" max="817" width="3.42578125" style="40" customWidth="1"/>
    <col min="818" max="826" width="0.85546875" style="40"/>
    <col min="827" max="827" width="4.42578125" style="40" customWidth="1"/>
    <col min="828" max="837" width="0.85546875" style="40"/>
    <col min="838" max="838" width="0.85546875" style="40" customWidth="1"/>
    <col min="839" max="839" width="12.5703125" style="40" customWidth="1"/>
    <col min="840" max="840" width="13.5703125" style="40" customWidth="1"/>
    <col min="841" max="841" width="13.42578125" style="40" customWidth="1"/>
    <col min="842" max="842" width="0" style="40" hidden="1" customWidth="1"/>
    <col min="843" max="843" width="58" style="40" customWidth="1"/>
    <col min="844" max="845" width="0.85546875" style="40"/>
    <col min="846" max="846" width="0" style="40" hidden="1" customWidth="1"/>
    <col min="847" max="1072" width="0.85546875" style="40"/>
    <col min="1073" max="1073" width="3.42578125" style="40" customWidth="1"/>
    <col min="1074" max="1082" width="0.85546875" style="40"/>
    <col min="1083" max="1083" width="4.42578125" style="40" customWidth="1"/>
    <col min="1084" max="1093" width="0.85546875" style="40"/>
    <col min="1094" max="1094" width="0.85546875" style="40" customWidth="1"/>
    <col min="1095" max="1095" width="12.5703125" style="40" customWidth="1"/>
    <col min="1096" max="1096" width="13.5703125" style="40" customWidth="1"/>
    <col min="1097" max="1097" width="13.42578125" style="40" customWidth="1"/>
    <col min="1098" max="1098" width="0" style="40" hidden="1" customWidth="1"/>
    <col min="1099" max="1099" width="58" style="40" customWidth="1"/>
    <col min="1100" max="1101" width="0.85546875" style="40"/>
    <col min="1102" max="1102" width="0" style="40" hidden="1" customWidth="1"/>
    <col min="1103" max="1328" width="0.85546875" style="40"/>
    <col min="1329" max="1329" width="3.42578125" style="40" customWidth="1"/>
    <col min="1330" max="1338" width="0.85546875" style="40"/>
    <col min="1339" max="1339" width="4.42578125" style="40" customWidth="1"/>
    <col min="1340" max="1349" width="0.85546875" style="40"/>
    <col min="1350" max="1350" width="0.85546875" style="40" customWidth="1"/>
    <col min="1351" max="1351" width="12.5703125" style="40" customWidth="1"/>
    <col min="1352" max="1352" width="13.5703125" style="40" customWidth="1"/>
    <col min="1353" max="1353" width="13.42578125" style="40" customWidth="1"/>
    <col min="1354" max="1354" width="0" style="40" hidden="1" customWidth="1"/>
    <col min="1355" max="1355" width="58" style="40" customWidth="1"/>
    <col min="1356" max="1357" width="0.85546875" style="40"/>
    <col min="1358" max="1358" width="0" style="40" hidden="1" customWidth="1"/>
    <col min="1359" max="1584" width="0.85546875" style="40"/>
    <col min="1585" max="1585" width="3.42578125" style="40" customWidth="1"/>
    <col min="1586" max="1594" width="0.85546875" style="40"/>
    <col min="1595" max="1595" width="4.42578125" style="40" customWidth="1"/>
    <col min="1596" max="1605" width="0.85546875" style="40"/>
    <col min="1606" max="1606" width="0.85546875" style="40" customWidth="1"/>
    <col min="1607" max="1607" width="12.5703125" style="40" customWidth="1"/>
    <col min="1608" max="1608" width="13.5703125" style="40" customWidth="1"/>
    <col min="1609" max="1609" width="13.42578125" style="40" customWidth="1"/>
    <col min="1610" max="1610" width="0" style="40" hidden="1" customWidth="1"/>
    <col min="1611" max="1611" width="58" style="40" customWidth="1"/>
    <col min="1612" max="1613" width="0.85546875" style="40"/>
    <col min="1614" max="1614" width="0" style="40" hidden="1" customWidth="1"/>
    <col min="1615" max="1840" width="0.85546875" style="40"/>
    <col min="1841" max="1841" width="3.42578125" style="40" customWidth="1"/>
    <col min="1842" max="1850" width="0.85546875" style="40"/>
    <col min="1851" max="1851" width="4.42578125" style="40" customWidth="1"/>
    <col min="1852" max="1861" width="0.85546875" style="40"/>
    <col min="1862" max="1862" width="0.85546875" style="40" customWidth="1"/>
    <col min="1863" max="1863" width="12.5703125" style="40" customWidth="1"/>
    <col min="1864" max="1864" width="13.5703125" style="40" customWidth="1"/>
    <col min="1865" max="1865" width="13.42578125" style="40" customWidth="1"/>
    <col min="1866" max="1866" width="0" style="40" hidden="1" customWidth="1"/>
    <col min="1867" max="1867" width="58" style="40" customWidth="1"/>
    <col min="1868" max="1869" width="0.85546875" style="40"/>
    <col min="1870" max="1870" width="0" style="40" hidden="1" customWidth="1"/>
    <col min="1871" max="2096" width="0.85546875" style="40"/>
    <col min="2097" max="2097" width="3.42578125" style="40" customWidth="1"/>
    <col min="2098" max="2106" width="0.85546875" style="40"/>
    <col min="2107" max="2107" width="4.42578125" style="40" customWidth="1"/>
    <col min="2108" max="2117" width="0.85546875" style="40"/>
    <col min="2118" max="2118" width="0.85546875" style="40" customWidth="1"/>
    <col min="2119" max="2119" width="12.5703125" style="40" customWidth="1"/>
    <col min="2120" max="2120" width="13.5703125" style="40" customWidth="1"/>
    <col min="2121" max="2121" width="13.42578125" style="40" customWidth="1"/>
    <col min="2122" max="2122" width="0" style="40" hidden="1" customWidth="1"/>
    <col min="2123" max="2123" width="58" style="40" customWidth="1"/>
    <col min="2124" max="2125" width="0.85546875" style="40"/>
    <col min="2126" max="2126" width="0" style="40" hidden="1" customWidth="1"/>
    <col min="2127" max="2352" width="0.85546875" style="40"/>
    <col min="2353" max="2353" width="3.42578125" style="40" customWidth="1"/>
    <col min="2354" max="2362" width="0.85546875" style="40"/>
    <col min="2363" max="2363" width="4.42578125" style="40" customWidth="1"/>
    <col min="2364" max="2373" width="0.85546875" style="40"/>
    <col min="2374" max="2374" width="0.85546875" style="40" customWidth="1"/>
    <col min="2375" max="2375" width="12.5703125" style="40" customWidth="1"/>
    <col min="2376" max="2376" width="13.5703125" style="40" customWidth="1"/>
    <col min="2377" max="2377" width="13.42578125" style="40" customWidth="1"/>
    <col min="2378" max="2378" width="0" style="40" hidden="1" customWidth="1"/>
    <col min="2379" max="2379" width="58" style="40" customWidth="1"/>
    <col min="2380" max="2381" width="0.85546875" style="40"/>
    <col min="2382" max="2382" width="0" style="40" hidden="1" customWidth="1"/>
    <col min="2383" max="2608" width="0.85546875" style="40"/>
    <col min="2609" max="2609" width="3.42578125" style="40" customWidth="1"/>
    <col min="2610" max="2618" width="0.85546875" style="40"/>
    <col min="2619" max="2619" width="4.42578125" style="40" customWidth="1"/>
    <col min="2620" max="2629" width="0.85546875" style="40"/>
    <col min="2630" max="2630" width="0.85546875" style="40" customWidth="1"/>
    <col min="2631" max="2631" width="12.5703125" style="40" customWidth="1"/>
    <col min="2632" max="2632" width="13.5703125" style="40" customWidth="1"/>
    <col min="2633" max="2633" width="13.42578125" style="40" customWidth="1"/>
    <col min="2634" max="2634" width="0" style="40" hidden="1" customWidth="1"/>
    <col min="2635" max="2635" width="58" style="40" customWidth="1"/>
    <col min="2636" max="2637" width="0.85546875" style="40"/>
    <col min="2638" max="2638" width="0" style="40" hidden="1" customWidth="1"/>
    <col min="2639" max="2864" width="0.85546875" style="40"/>
    <col min="2865" max="2865" width="3.42578125" style="40" customWidth="1"/>
    <col min="2866" max="2874" width="0.85546875" style="40"/>
    <col min="2875" max="2875" width="4.42578125" style="40" customWidth="1"/>
    <col min="2876" max="2885" width="0.85546875" style="40"/>
    <col min="2886" max="2886" width="0.85546875" style="40" customWidth="1"/>
    <col min="2887" max="2887" width="12.5703125" style="40" customWidth="1"/>
    <col min="2888" max="2888" width="13.5703125" style="40" customWidth="1"/>
    <col min="2889" max="2889" width="13.42578125" style="40" customWidth="1"/>
    <col min="2890" max="2890" width="0" style="40" hidden="1" customWidth="1"/>
    <col min="2891" max="2891" width="58" style="40" customWidth="1"/>
    <col min="2892" max="2893" width="0.85546875" style="40"/>
    <col min="2894" max="2894" width="0" style="40" hidden="1" customWidth="1"/>
    <col min="2895" max="3120" width="0.85546875" style="40"/>
    <col min="3121" max="3121" width="3.42578125" style="40" customWidth="1"/>
    <col min="3122" max="3130" width="0.85546875" style="40"/>
    <col min="3131" max="3131" width="4.42578125" style="40" customWidth="1"/>
    <col min="3132" max="3141" width="0.85546875" style="40"/>
    <col min="3142" max="3142" width="0.85546875" style="40" customWidth="1"/>
    <col min="3143" max="3143" width="12.5703125" style="40" customWidth="1"/>
    <col min="3144" max="3144" width="13.5703125" style="40" customWidth="1"/>
    <col min="3145" max="3145" width="13.42578125" style="40" customWidth="1"/>
    <col min="3146" max="3146" width="0" style="40" hidden="1" customWidth="1"/>
    <col min="3147" max="3147" width="58" style="40" customWidth="1"/>
    <col min="3148" max="3149" width="0.85546875" style="40"/>
    <col min="3150" max="3150" width="0" style="40" hidden="1" customWidth="1"/>
    <col min="3151" max="3376" width="0.85546875" style="40"/>
    <col min="3377" max="3377" width="3.42578125" style="40" customWidth="1"/>
    <col min="3378" max="3386" width="0.85546875" style="40"/>
    <col min="3387" max="3387" width="4.42578125" style="40" customWidth="1"/>
    <col min="3388" max="3397" width="0.85546875" style="40"/>
    <col min="3398" max="3398" width="0.85546875" style="40" customWidth="1"/>
    <col min="3399" max="3399" width="12.5703125" style="40" customWidth="1"/>
    <col min="3400" max="3400" width="13.5703125" style="40" customWidth="1"/>
    <col min="3401" max="3401" width="13.42578125" style="40" customWidth="1"/>
    <col min="3402" max="3402" width="0" style="40" hidden="1" customWidth="1"/>
    <col min="3403" max="3403" width="58" style="40" customWidth="1"/>
    <col min="3404" max="3405" width="0.85546875" style="40"/>
    <col min="3406" max="3406" width="0" style="40" hidden="1" customWidth="1"/>
    <col min="3407" max="3632" width="0.85546875" style="40"/>
    <col min="3633" max="3633" width="3.42578125" style="40" customWidth="1"/>
    <col min="3634" max="3642" width="0.85546875" style="40"/>
    <col min="3643" max="3643" width="4.42578125" style="40" customWidth="1"/>
    <col min="3644" max="3653" width="0.85546875" style="40"/>
    <col min="3654" max="3654" width="0.85546875" style="40" customWidth="1"/>
    <col min="3655" max="3655" width="12.5703125" style="40" customWidth="1"/>
    <col min="3656" max="3656" width="13.5703125" style="40" customWidth="1"/>
    <col min="3657" max="3657" width="13.42578125" style="40" customWidth="1"/>
    <col min="3658" max="3658" width="0" style="40" hidden="1" customWidth="1"/>
    <col min="3659" max="3659" width="58" style="40" customWidth="1"/>
    <col min="3660" max="3661" width="0.85546875" style="40"/>
    <col min="3662" max="3662" width="0" style="40" hidden="1" customWidth="1"/>
    <col min="3663" max="3888" width="0.85546875" style="40"/>
    <col min="3889" max="3889" width="3.42578125" style="40" customWidth="1"/>
    <col min="3890" max="3898" width="0.85546875" style="40"/>
    <col min="3899" max="3899" width="4.42578125" style="40" customWidth="1"/>
    <col min="3900" max="3909" width="0.85546875" style="40"/>
    <col min="3910" max="3910" width="0.85546875" style="40" customWidth="1"/>
    <col min="3911" max="3911" width="12.5703125" style="40" customWidth="1"/>
    <col min="3912" max="3912" width="13.5703125" style="40" customWidth="1"/>
    <col min="3913" max="3913" width="13.42578125" style="40" customWidth="1"/>
    <col min="3914" max="3914" width="0" style="40" hidden="1" customWidth="1"/>
    <col min="3915" max="3915" width="58" style="40" customWidth="1"/>
    <col min="3916" max="3917" width="0.85546875" style="40"/>
    <col min="3918" max="3918" width="0" style="40" hidden="1" customWidth="1"/>
    <col min="3919" max="4144" width="0.85546875" style="40"/>
    <col min="4145" max="4145" width="3.42578125" style="40" customWidth="1"/>
    <col min="4146" max="4154" width="0.85546875" style="40"/>
    <col min="4155" max="4155" width="4.42578125" style="40" customWidth="1"/>
    <col min="4156" max="4165" width="0.85546875" style="40"/>
    <col min="4166" max="4166" width="0.85546875" style="40" customWidth="1"/>
    <col min="4167" max="4167" width="12.5703125" style="40" customWidth="1"/>
    <col min="4168" max="4168" width="13.5703125" style="40" customWidth="1"/>
    <col min="4169" max="4169" width="13.42578125" style="40" customWidth="1"/>
    <col min="4170" max="4170" width="0" style="40" hidden="1" customWidth="1"/>
    <col min="4171" max="4171" width="58" style="40" customWidth="1"/>
    <col min="4172" max="4173" width="0.85546875" style="40"/>
    <col min="4174" max="4174" width="0" style="40" hidden="1" customWidth="1"/>
    <col min="4175" max="4400" width="0.85546875" style="40"/>
    <col min="4401" max="4401" width="3.42578125" style="40" customWidth="1"/>
    <col min="4402" max="4410" width="0.85546875" style="40"/>
    <col min="4411" max="4411" width="4.42578125" style="40" customWidth="1"/>
    <col min="4412" max="4421" width="0.85546875" style="40"/>
    <col min="4422" max="4422" width="0.85546875" style="40" customWidth="1"/>
    <col min="4423" max="4423" width="12.5703125" style="40" customWidth="1"/>
    <col min="4424" max="4424" width="13.5703125" style="40" customWidth="1"/>
    <col min="4425" max="4425" width="13.42578125" style="40" customWidth="1"/>
    <col min="4426" max="4426" width="0" style="40" hidden="1" customWidth="1"/>
    <col min="4427" max="4427" width="58" style="40" customWidth="1"/>
    <col min="4428" max="4429" width="0.85546875" style="40"/>
    <col min="4430" max="4430" width="0" style="40" hidden="1" customWidth="1"/>
    <col min="4431" max="4656" width="0.85546875" style="40"/>
    <col min="4657" max="4657" width="3.42578125" style="40" customWidth="1"/>
    <col min="4658" max="4666" width="0.85546875" style="40"/>
    <col min="4667" max="4667" width="4.42578125" style="40" customWidth="1"/>
    <col min="4668" max="4677" width="0.85546875" style="40"/>
    <col min="4678" max="4678" width="0.85546875" style="40" customWidth="1"/>
    <col min="4679" max="4679" width="12.5703125" style="40" customWidth="1"/>
    <col min="4680" max="4680" width="13.5703125" style="40" customWidth="1"/>
    <col min="4681" max="4681" width="13.42578125" style="40" customWidth="1"/>
    <col min="4682" max="4682" width="0" style="40" hidden="1" customWidth="1"/>
    <col min="4683" max="4683" width="58" style="40" customWidth="1"/>
    <col min="4684" max="4685" width="0.85546875" style="40"/>
    <col min="4686" max="4686" width="0" style="40" hidden="1" customWidth="1"/>
    <col min="4687" max="4912" width="0.85546875" style="40"/>
    <col min="4913" max="4913" width="3.42578125" style="40" customWidth="1"/>
    <col min="4914" max="4922" width="0.85546875" style="40"/>
    <col min="4923" max="4923" width="4.42578125" style="40" customWidth="1"/>
    <col min="4924" max="4933" width="0.85546875" style="40"/>
    <col min="4934" max="4934" width="0.85546875" style="40" customWidth="1"/>
    <col min="4935" max="4935" width="12.5703125" style="40" customWidth="1"/>
    <col min="4936" max="4936" width="13.5703125" style="40" customWidth="1"/>
    <col min="4937" max="4937" width="13.42578125" style="40" customWidth="1"/>
    <col min="4938" max="4938" width="0" style="40" hidden="1" customWidth="1"/>
    <col min="4939" max="4939" width="58" style="40" customWidth="1"/>
    <col min="4940" max="4941" width="0.85546875" style="40"/>
    <col min="4942" max="4942" width="0" style="40" hidden="1" customWidth="1"/>
    <col min="4943" max="5168" width="0.85546875" style="40"/>
    <col min="5169" max="5169" width="3.42578125" style="40" customWidth="1"/>
    <col min="5170" max="5178" width="0.85546875" style="40"/>
    <col min="5179" max="5179" width="4.42578125" style="40" customWidth="1"/>
    <col min="5180" max="5189" width="0.85546875" style="40"/>
    <col min="5190" max="5190" width="0.85546875" style="40" customWidth="1"/>
    <col min="5191" max="5191" width="12.5703125" style="40" customWidth="1"/>
    <col min="5192" max="5192" width="13.5703125" style="40" customWidth="1"/>
    <col min="5193" max="5193" width="13.42578125" style="40" customWidth="1"/>
    <col min="5194" max="5194" width="0" style="40" hidden="1" customWidth="1"/>
    <col min="5195" max="5195" width="58" style="40" customWidth="1"/>
    <col min="5196" max="5197" width="0.85546875" style="40"/>
    <col min="5198" max="5198" width="0" style="40" hidden="1" customWidth="1"/>
    <col min="5199" max="5424" width="0.85546875" style="40"/>
    <col min="5425" max="5425" width="3.42578125" style="40" customWidth="1"/>
    <col min="5426" max="5434" width="0.85546875" style="40"/>
    <col min="5435" max="5435" width="4.42578125" style="40" customWidth="1"/>
    <col min="5436" max="5445" width="0.85546875" style="40"/>
    <col min="5446" max="5446" width="0.85546875" style="40" customWidth="1"/>
    <col min="5447" max="5447" width="12.5703125" style="40" customWidth="1"/>
    <col min="5448" max="5448" width="13.5703125" style="40" customWidth="1"/>
    <col min="5449" max="5449" width="13.42578125" style="40" customWidth="1"/>
    <col min="5450" max="5450" width="0" style="40" hidden="1" customWidth="1"/>
    <col min="5451" max="5451" width="58" style="40" customWidth="1"/>
    <col min="5452" max="5453" width="0.85546875" style="40"/>
    <col min="5454" max="5454" width="0" style="40" hidden="1" customWidth="1"/>
    <col min="5455" max="5680" width="0.85546875" style="40"/>
    <col min="5681" max="5681" width="3.42578125" style="40" customWidth="1"/>
    <col min="5682" max="5690" width="0.85546875" style="40"/>
    <col min="5691" max="5691" width="4.42578125" style="40" customWidth="1"/>
    <col min="5692" max="5701" width="0.85546875" style="40"/>
    <col min="5702" max="5702" width="0.85546875" style="40" customWidth="1"/>
    <col min="5703" max="5703" width="12.5703125" style="40" customWidth="1"/>
    <col min="5704" max="5704" width="13.5703125" style="40" customWidth="1"/>
    <col min="5705" max="5705" width="13.42578125" style="40" customWidth="1"/>
    <col min="5706" max="5706" width="0" style="40" hidden="1" customWidth="1"/>
    <col min="5707" max="5707" width="58" style="40" customWidth="1"/>
    <col min="5708" max="5709" width="0.85546875" style="40"/>
    <col min="5710" max="5710" width="0" style="40" hidden="1" customWidth="1"/>
    <col min="5711" max="5936" width="0.85546875" style="40"/>
    <col min="5937" max="5937" width="3.42578125" style="40" customWidth="1"/>
    <col min="5938" max="5946" width="0.85546875" style="40"/>
    <col min="5947" max="5947" width="4.42578125" style="40" customWidth="1"/>
    <col min="5948" max="5957" width="0.85546875" style="40"/>
    <col min="5958" max="5958" width="0.85546875" style="40" customWidth="1"/>
    <col min="5959" max="5959" width="12.5703125" style="40" customWidth="1"/>
    <col min="5960" max="5960" width="13.5703125" style="40" customWidth="1"/>
    <col min="5961" max="5961" width="13.42578125" style="40" customWidth="1"/>
    <col min="5962" max="5962" width="0" style="40" hidden="1" customWidth="1"/>
    <col min="5963" max="5963" width="58" style="40" customWidth="1"/>
    <col min="5964" max="5965" width="0.85546875" style="40"/>
    <col min="5966" max="5966" width="0" style="40" hidden="1" customWidth="1"/>
    <col min="5967" max="6192" width="0.85546875" style="40"/>
    <col min="6193" max="6193" width="3.42578125" style="40" customWidth="1"/>
    <col min="6194" max="6202" width="0.85546875" style="40"/>
    <col min="6203" max="6203" width="4.42578125" style="40" customWidth="1"/>
    <col min="6204" max="6213" width="0.85546875" style="40"/>
    <col min="6214" max="6214" width="0.85546875" style="40" customWidth="1"/>
    <col min="6215" max="6215" width="12.5703125" style="40" customWidth="1"/>
    <col min="6216" max="6216" width="13.5703125" style="40" customWidth="1"/>
    <col min="6217" max="6217" width="13.42578125" style="40" customWidth="1"/>
    <col min="6218" max="6218" width="0" style="40" hidden="1" customWidth="1"/>
    <col min="6219" max="6219" width="58" style="40" customWidth="1"/>
    <col min="6220" max="6221" width="0.85546875" style="40"/>
    <col min="6222" max="6222" width="0" style="40" hidden="1" customWidth="1"/>
    <col min="6223" max="6448" width="0.85546875" style="40"/>
    <col min="6449" max="6449" width="3.42578125" style="40" customWidth="1"/>
    <col min="6450" max="6458" width="0.85546875" style="40"/>
    <col min="6459" max="6459" width="4.42578125" style="40" customWidth="1"/>
    <col min="6460" max="6469" width="0.85546875" style="40"/>
    <col min="6470" max="6470" width="0.85546875" style="40" customWidth="1"/>
    <col min="6471" max="6471" width="12.5703125" style="40" customWidth="1"/>
    <col min="6472" max="6472" width="13.5703125" style="40" customWidth="1"/>
    <col min="6473" max="6473" width="13.42578125" style="40" customWidth="1"/>
    <col min="6474" max="6474" width="0" style="40" hidden="1" customWidth="1"/>
    <col min="6475" max="6475" width="58" style="40" customWidth="1"/>
    <col min="6476" max="6477" width="0.85546875" style="40"/>
    <col min="6478" max="6478" width="0" style="40" hidden="1" customWidth="1"/>
    <col min="6479" max="6704" width="0.85546875" style="40"/>
    <col min="6705" max="6705" width="3.42578125" style="40" customWidth="1"/>
    <col min="6706" max="6714" width="0.85546875" style="40"/>
    <col min="6715" max="6715" width="4.42578125" style="40" customWidth="1"/>
    <col min="6716" max="6725" width="0.85546875" style="40"/>
    <col min="6726" max="6726" width="0.85546875" style="40" customWidth="1"/>
    <col min="6727" max="6727" width="12.5703125" style="40" customWidth="1"/>
    <col min="6728" max="6728" width="13.5703125" style="40" customWidth="1"/>
    <col min="6729" max="6729" width="13.42578125" style="40" customWidth="1"/>
    <col min="6730" max="6730" width="0" style="40" hidden="1" customWidth="1"/>
    <col min="6731" max="6731" width="58" style="40" customWidth="1"/>
    <col min="6732" max="6733" width="0.85546875" style="40"/>
    <col min="6734" max="6734" width="0" style="40" hidden="1" customWidth="1"/>
    <col min="6735" max="6960" width="0.85546875" style="40"/>
    <col min="6961" max="6961" width="3.42578125" style="40" customWidth="1"/>
    <col min="6962" max="6970" width="0.85546875" style="40"/>
    <col min="6971" max="6971" width="4.42578125" style="40" customWidth="1"/>
    <col min="6972" max="6981" width="0.85546875" style="40"/>
    <col min="6982" max="6982" width="0.85546875" style="40" customWidth="1"/>
    <col min="6983" max="6983" width="12.5703125" style="40" customWidth="1"/>
    <col min="6984" max="6984" width="13.5703125" style="40" customWidth="1"/>
    <col min="6985" max="6985" width="13.42578125" style="40" customWidth="1"/>
    <col min="6986" max="6986" width="0" style="40" hidden="1" customWidth="1"/>
    <col min="6987" max="6987" width="58" style="40" customWidth="1"/>
    <col min="6988" max="6989" width="0.85546875" style="40"/>
    <col min="6990" max="6990" width="0" style="40" hidden="1" customWidth="1"/>
    <col min="6991" max="7216" width="0.85546875" style="40"/>
    <col min="7217" max="7217" width="3.42578125" style="40" customWidth="1"/>
    <col min="7218" max="7226" width="0.85546875" style="40"/>
    <col min="7227" max="7227" width="4.42578125" style="40" customWidth="1"/>
    <col min="7228" max="7237" width="0.85546875" style="40"/>
    <col min="7238" max="7238" width="0.85546875" style="40" customWidth="1"/>
    <col min="7239" max="7239" width="12.5703125" style="40" customWidth="1"/>
    <col min="7240" max="7240" width="13.5703125" style="40" customWidth="1"/>
    <col min="7241" max="7241" width="13.42578125" style="40" customWidth="1"/>
    <col min="7242" max="7242" width="0" style="40" hidden="1" customWidth="1"/>
    <col min="7243" max="7243" width="58" style="40" customWidth="1"/>
    <col min="7244" max="7245" width="0.85546875" style="40"/>
    <col min="7246" max="7246" width="0" style="40" hidden="1" customWidth="1"/>
    <col min="7247" max="7472" width="0.85546875" style="40"/>
    <col min="7473" max="7473" width="3.42578125" style="40" customWidth="1"/>
    <col min="7474" max="7482" width="0.85546875" style="40"/>
    <col min="7483" max="7483" width="4.42578125" style="40" customWidth="1"/>
    <col min="7484" max="7493" width="0.85546875" style="40"/>
    <col min="7494" max="7494" width="0.85546875" style="40" customWidth="1"/>
    <col min="7495" max="7495" width="12.5703125" style="40" customWidth="1"/>
    <col min="7496" max="7496" width="13.5703125" style="40" customWidth="1"/>
    <col min="7497" max="7497" width="13.42578125" style="40" customWidth="1"/>
    <col min="7498" max="7498" width="0" style="40" hidden="1" customWidth="1"/>
    <col min="7499" max="7499" width="58" style="40" customWidth="1"/>
    <col min="7500" max="7501" width="0.85546875" style="40"/>
    <col min="7502" max="7502" width="0" style="40" hidden="1" customWidth="1"/>
    <col min="7503" max="7728" width="0.85546875" style="40"/>
    <col min="7729" max="7729" width="3.42578125" style="40" customWidth="1"/>
    <col min="7730" max="7738" width="0.85546875" style="40"/>
    <col min="7739" max="7739" width="4.42578125" style="40" customWidth="1"/>
    <col min="7740" max="7749" width="0.85546875" style="40"/>
    <col min="7750" max="7750" width="0.85546875" style="40" customWidth="1"/>
    <col min="7751" max="7751" width="12.5703125" style="40" customWidth="1"/>
    <col min="7752" max="7752" width="13.5703125" style="40" customWidth="1"/>
    <col min="7753" max="7753" width="13.42578125" style="40" customWidth="1"/>
    <col min="7754" max="7754" width="0" style="40" hidden="1" customWidth="1"/>
    <col min="7755" max="7755" width="58" style="40" customWidth="1"/>
    <col min="7756" max="7757" width="0.85546875" style="40"/>
    <col min="7758" max="7758" width="0" style="40" hidden="1" customWidth="1"/>
    <col min="7759" max="7984" width="0.85546875" style="40"/>
    <col min="7985" max="7985" width="3.42578125" style="40" customWidth="1"/>
    <col min="7986" max="7994" width="0.85546875" style="40"/>
    <col min="7995" max="7995" width="4.42578125" style="40" customWidth="1"/>
    <col min="7996" max="8005" width="0.85546875" style="40"/>
    <col min="8006" max="8006" width="0.85546875" style="40" customWidth="1"/>
    <col min="8007" max="8007" width="12.5703125" style="40" customWidth="1"/>
    <col min="8008" max="8008" width="13.5703125" style="40" customWidth="1"/>
    <col min="8009" max="8009" width="13.42578125" style="40" customWidth="1"/>
    <col min="8010" max="8010" width="0" style="40" hidden="1" customWidth="1"/>
    <col min="8011" max="8011" width="58" style="40" customWidth="1"/>
    <col min="8012" max="8013" width="0.85546875" style="40"/>
    <col min="8014" max="8014" width="0" style="40" hidden="1" customWidth="1"/>
    <col min="8015" max="8240" width="0.85546875" style="40"/>
    <col min="8241" max="8241" width="3.42578125" style="40" customWidth="1"/>
    <col min="8242" max="8250" width="0.85546875" style="40"/>
    <col min="8251" max="8251" width="4.42578125" style="40" customWidth="1"/>
    <col min="8252" max="8261" width="0.85546875" style="40"/>
    <col min="8262" max="8262" width="0.85546875" style="40" customWidth="1"/>
    <col min="8263" max="8263" width="12.5703125" style="40" customWidth="1"/>
    <col min="8264" max="8264" width="13.5703125" style="40" customWidth="1"/>
    <col min="8265" max="8265" width="13.42578125" style="40" customWidth="1"/>
    <col min="8266" max="8266" width="0" style="40" hidden="1" customWidth="1"/>
    <col min="8267" max="8267" width="58" style="40" customWidth="1"/>
    <col min="8268" max="8269" width="0.85546875" style="40"/>
    <col min="8270" max="8270" width="0" style="40" hidden="1" customWidth="1"/>
    <col min="8271" max="8496" width="0.85546875" style="40"/>
    <col min="8497" max="8497" width="3.42578125" style="40" customWidth="1"/>
    <col min="8498" max="8506" width="0.85546875" style="40"/>
    <col min="8507" max="8507" width="4.42578125" style="40" customWidth="1"/>
    <col min="8508" max="8517" width="0.85546875" style="40"/>
    <col min="8518" max="8518" width="0.85546875" style="40" customWidth="1"/>
    <col min="8519" max="8519" width="12.5703125" style="40" customWidth="1"/>
    <col min="8520" max="8520" width="13.5703125" style="40" customWidth="1"/>
    <col min="8521" max="8521" width="13.42578125" style="40" customWidth="1"/>
    <col min="8522" max="8522" width="0" style="40" hidden="1" customWidth="1"/>
    <col min="8523" max="8523" width="58" style="40" customWidth="1"/>
    <col min="8524" max="8525" width="0.85546875" style="40"/>
    <col min="8526" max="8526" width="0" style="40" hidden="1" customWidth="1"/>
    <col min="8527" max="8752" width="0.85546875" style="40"/>
    <col min="8753" max="8753" width="3.42578125" style="40" customWidth="1"/>
    <col min="8754" max="8762" width="0.85546875" style="40"/>
    <col min="8763" max="8763" width="4.42578125" style="40" customWidth="1"/>
    <col min="8764" max="8773" width="0.85546875" style="40"/>
    <col min="8774" max="8774" width="0.85546875" style="40" customWidth="1"/>
    <col min="8775" max="8775" width="12.5703125" style="40" customWidth="1"/>
    <col min="8776" max="8776" width="13.5703125" style="40" customWidth="1"/>
    <col min="8777" max="8777" width="13.42578125" style="40" customWidth="1"/>
    <col min="8778" max="8778" width="0" style="40" hidden="1" customWidth="1"/>
    <col min="8779" max="8779" width="58" style="40" customWidth="1"/>
    <col min="8780" max="8781" width="0.85546875" style="40"/>
    <col min="8782" max="8782" width="0" style="40" hidden="1" customWidth="1"/>
    <col min="8783" max="9008" width="0.85546875" style="40"/>
    <col min="9009" max="9009" width="3.42578125" style="40" customWidth="1"/>
    <col min="9010" max="9018" width="0.85546875" style="40"/>
    <col min="9019" max="9019" width="4.42578125" style="40" customWidth="1"/>
    <col min="9020" max="9029" width="0.85546875" style="40"/>
    <col min="9030" max="9030" width="0.85546875" style="40" customWidth="1"/>
    <col min="9031" max="9031" width="12.5703125" style="40" customWidth="1"/>
    <col min="9032" max="9032" width="13.5703125" style="40" customWidth="1"/>
    <col min="9033" max="9033" width="13.42578125" style="40" customWidth="1"/>
    <col min="9034" max="9034" width="0" style="40" hidden="1" customWidth="1"/>
    <col min="9035" max="9035" width="58" style="40" customWidth="1"/>
    <col min="9036" max="9037" width="0.85546875" style="40"/>
    <col min="9038" max="9038" width="0" style="40" hidden="1" customWidth="1"/>
    <col min="9039" max="9264" width="0.85546875" style="40"/>
    <col min="9265" max="9265" width="3.42578125" style="40" customWidth="1"/>
    <col min="9266" max="9274" width="0.85546875" style="40"/>
    <col min="9275" max="9275" width="4.42578125" style="40" customWidth="1"/>
    <col min="9276" max="9285" width="0.85546875" style="40"/>
    <col min="9286" max="9286" width="0.85546875" style="40" customWidth="1"/>
    <col min="9287" max="9287" width="12.5703125" style="40" customWidth="1"/>
    <col min="9288" max="9288" width="13.5703125" style="40" customWidth="1"/>
    <col min="9289" max="9289" width="13.42578125" style="40" customWidth="1"/>
    <col min="9290" max="9290" width="0" style="40" hidden="1" customWidth="1"/>
    <col min="9291" max="9291" width="58" style="40" customWidth="1"/>
    <col min="9292" max="9293" width="0.85546875" style="40"/>
    <col min="9294" max="9294" width="0" style="40" hidden="1" customWidth="1"/>
    <col min="9295" max="9520" width="0.85546875" style="40"/>
    <col min="9521" max="9521" width="3.42578125" style="40" customWidth="1"/>
    <col min="9522" max="9530" width="0.85546875" style="40"/>
    <col min="9531" max="9531" width="4.42578125" style="40" customWidth="1"/>
    <col min="9532" max="9541" width="0.85546875" style="40"/>
    <col min="9542" max="9542" width="0.85546875" style="40" customWidth="1"/>
    <col min="9543" max="9543" width="12.5703125" style="40" customWidth="1"/>
    <col min="9544" max="9544" width="13.5703125" style="40" customWidth="1"/>
    <col min="9545" max="9545" width="13.42578125" style="40" customWidth="1"/>
    <col min="9546" max="9546" width="0" style="40" hidden="1" customWidth="1"/>
    <col min="9547" max="9547" width="58" style="40" customWidth="1"/>
    <col min="9548" max="9549" width="0.85546875" style="40"/>
    <col min="9550" max="9550" width="0" style="40" hidden="1" customWidth="1"/>
    <col min="9551" max="9776" width="0.85546875" style="40"/>
    <col min="9777" max="9777" width="3.42578125" style="40" customWidth="1"/>
    <col min="9778" max="9786" width="0.85546875" style="40"/>
    <col min="9787" max="9787" width="4.42578125" style="40" customWidth="1"/>
    <col min="9788" max="9797" width="0.85546875" style="40"/>
    <col min="9798" max="9798" width="0.85546875" style="40" customWidth="1"/>
    <col min="9799" max="9799" width="12.5703125" style="40" customWidth="1"/>
    <col min="9800" max="9800" width="13.5703125" style="40" customWidth="1"/>
    <col min="9801" max="9801" width="13.42578125" style="40" customWidth="1"/>
    <col min="9802" max="9802" width="0" style="40" hidden="1" customWidth="1"/>
    <col min="9803" max="9803" width="58" style="40" customWidth="1"/>
    <col min="9804" max="9805" width="0.85546875" style="40"/>
    <col min="9806" max="9806" width="0" style="40" hidden="1" customWidth="1"/>
    <col min="9807" max="10032" width="0.85546875" style="40"/>
    <col min="10033" max="10033" width="3.42578125" style="40" customWidth="1"/>
    <col min="10034" max="10042" width="0.85546875" style="40"/>
    <col min="10043" max="10043" width="4.42578125" style="40" customWidth="1"/>
    <col min="10044" max="10053" width="0.85546875" style="40"/>
    <col min="10054" max="10054" width="0.85546875" style="40" customWidth="1"/>
    <col min="10055" max="10055" width="12.5703125" style="40" customWidth="1"/>
    <col min="10056" max="10056" width="13.5703125" style="40" customWidth="1"/>
    <col min="10057" max="10057" width="13.42578125" style="40" customWidth="1"/>
    <col min="10058" max="10058" width="0" style="40" hidden="1" customWidth="1"/>
    <col min="10059" max="10059" width="58" style="40" customWidth="1"/>
    <col min="10060" max="10061" width="0.85546875" style="40"/>
    <col min="10062" max="10062" width="0" style="40" hidden="1" customWidth="1"/>
    <col min="10063" max="10288" width="0.85546875" style="40"/>
    <col min="10289" max="10289" width="3.42578125" style="40" customWidth="1"/>
    <col min="10290" max="10298" width="0.85546875" style="40"/>
    <col min="10299" max="10299" width="4.42578125" style="40" customWidth="1"/>
    <col min="10300" max="10309" width="0.85546875" style="40"/>
    <col min="10310" max="10310" width="0.85546875" style="40" customWidth="1"/>
    <col min="10311" max="10311" width="12.5703125" style="40" customWidth="1"/>
    <col min="10312" max="10312" width="13.5703125" style="40" customWidth="1"/>
    <col min="10313" max="10313" width="13.42578125" style="40" customWidth="1"/>
    <col min="10314" max="10314" width="0" style="40" hidden="1" customWidth="1"/>
    <col min="10315" max="10315" width="58" style="40" customWidth="1"/>
    <col min="10316" max="10317" width="0.85546875" style="40"/>
    <col min="10318" max="10318" width="0" style="40" hidden="1" customWidth="1"/>
    <col min="10319" max="10544" width="0.85546875" style="40"/>
    <col min="10545" max="10545" width="3.42578125" style="40" customWidth="1"/>
    <col min="10546" max="10554" width="0.85546875" style="40"/>
    <col min="10555" max="10555" width="4.42578125" style="40" customWidth="1"/>
    <col min="10556" max="10565" width="0.85546875" style="40"/>
    <col min="10566" max="10566" width="0.85546875" style="40" customWidth="1"/>
    <col min="10567" max="10567" width="12.5703125" style="40" customWidth="1"/>
    <col min="10568" max="10568" width="13.5703125" style="40" customWidth="1"/>
    <col min="10569" max="10569" width="13.42578125" style="40" customWidth="1"/>
    <col min="10570" max="10570" width="0" style="40" hidden="1" customWidth="1"/>
    <col min="10571" max="10571" width="58" style="40" customWidth="1"/>
    <col min="10572" max="10573" width="0.85546875" style="40"/>
    <col min="10574" max="10574" width="0" style="40" hidden="1" customWidth="1"/>
    <col min="10575" max="10800" width="0.85546875" style="40"/>
    <col min="10801" max="10801" width="3.42578125" style="40" customWidth="1"/>
    <col min="10802" max="10810" width="0.85546875" style="40"/>
    <col min="10811" max="10811" width="4.42578125" style="40" customWidth="1"/>
    <col min="10812" max="10821" width="0.85546875" style="40"/>
    <col min="10822" max="10822" width="0.85546875" style="40" customWidth="1"/>
    <col min="10823" max="10823" width="12.5703125" style="40" customWidth="1"/>
    <col min="10824" max="10824" width="13.5703125" style="40" customWidth="1"/>
    <col min="10825" max="10825" width="13.42578125" style="40" customWidth="1"/>
    <col min="10826" max="10826" width="0" style="40" hidden="1" customWidth="1"/>
    <col min="10827" max="10827" width="58" style="40" customWidth="1"/>
    <col min="10828" max="10829" width="0.85546875" style="40"/>
    <col min="10830" max="10830" width="0" style="40" hidden="1" customWidth="1"/>
    <col min="10831" max="11056" width="0.85546875" style="40"/>
    <col min="11057" max="11057" width="3.42578125" style="40" customWidth="1"/>
    <col min="11058" max="11066" width="0.85546875" style="40"/>
    <col min="11067" max="11067" width="4.42578125" style="40" customWidth="1"/>
    <col min="11068" max="11077" width="0.85546875" style="40"/>
    <col min="11078" max="11078" width="0.85546875" style="40" customWidth="1"/>
    <col min="11079" max="11079" width="12.5703125" style="40" customWidth="1"/>
    <col min="11080" max="11080" width="13.5703125" style="40" customWidth="1"/>
    <col min="11081" max="11081" width="13.42578125" style="40" customWidth="1"/>
    <col min="11082" max="11082" width="0" style="40" hidden="1" customWidth="1"/>
    <col min="11083" max="11083" width="58" style="40" customWidth="1"/>
    <col min="11084" max="11085" width="0.85546875" style="40"/>
    <col min="11086" max="11086" width="0" style="40" hidden="1" customWidth="1"/>
    <col min="11087" max="11312" width="0.85546875" style="40"/>
    <col min="11313" max="11313" width="3.42578125" style="40" customWidth="1"/>
    <col min="11314" max="11322" width="0.85546875" style="40"/>
    <col min="11323" max="11323" width="4.42578125" style="40" customWidth="1"/>
    <col min="11324" max="11333" width="0.85546875" style="40"/>
    <col min="11334" max="11334" width="0.85546875" style="40" customWidth="1"/>
    <col min="11335" max="11335" width="12.5703125" style="40" customWidth="1"/>
    <col min="11336" max="11336" width="13.5703125" style="40" customWidth="1"/>
    <col min="11337" max="11337" width="13.42578125" style="40" customWidth="1"/>
    <col min="11338" max="11338" width="0" style="40" hidden="1" customWidth="1"/>
    <col min="11339" max="11339" width="58" style="40" customWidth="1"/>
    <col min="11340" max="11341" width="0.85546875" style="40"/>
    <col min="11342" max="11342" width="0" style="40" hidden="1" customWidth="1"/>
    <col min="11343" max="11568" width="0.85546875" style="40"/>
    <col min="11569" max="11569" width="3.42578125" style="40" customWidth="1"/>
    <col min="11570" max="11578" width="0.85546875" style="40"/>
    <col min="11579" max="11579" width="4.42578125" style="40" customWidth="1"/>
    <col min="11580" max="11589" width="0.85546875" style="40"/>
    <col min="11590" max="11590" width="0.85546875" style="40" customWidth="1"/>
    <col min="11591" max="11591" width="12.5703125" style="40" customWidth="1"/>
    <col min="11592" max="11592" width="13.5703125" style="40" customWidth="1"/>
    <col min="11593" max="11593" width="13.42578125" style="40" customWidth="1"/>
    <col min="11594" max="11594" width="0" style="40" hidden="1" customWidth="1"/>
    <col min="11595" max="11595" width="58" style="40" customWidth="1"/>
    <col min="11596" max="11597" width="0.85546875" style="40"/>
    <col min="11598" max="11598" width="0" style="40" hidden="1" customWidth="1"/>
    <col min="11599" max="11824" width="0.85546875" style="40"/>
    <col min="11825" max="11825" width="3.42578125" style="40" customWidth="1"/>
    <col min="11826" max="11834" width="0.85546875" style="40"/>
    <col min="11835" max="11835" width="4.42578125" style="40" customWidth="1"/>
    <col min="11836" max="11845" width="0.85546875" style="40"/>
    <col min="11846" max="11846" width="0.85546875" style="40" customWidth="1"/>
    <col min="11847" max="11847" width="12.5703125" style="40" customWidth="1"/>
    <col min="11848" max="11848" width="13.5703125" style="40" customWidth="1"/>
    <col min="11849" max="11849" width="13.42578125" style="40" customWidth="1"/>
    <col min="11850" max="11850" width="0" style="40" hidden="1" customWidth="1"/>
    <col min="11851" max="11851" width="58" style="40" customWidth="1"/>
    <col min="11852" max="11853" width="0.85546875" style="40"/>
    <col min="11854" max="11854" width="0" style="40" hidden="1" customWidth="1"/>
    <col min="11855" max="12080" width="0.85546875" style="40"/>
    <col min="12081" max="12081" width="3.42578125" style="40" customWidth="1"/>
    <col min="12082" max="12090" width="0.85546875" style="40"/>
    <col min="12091" max="12091" width="4.42578125" style="40" customWidth="1"/>
    <col min="12092" max="12101" width="0.85546875" style="40"/>
    <col min="12102" max="12102" width="0.85546875" style="40" customWidth="1"/>
    <col min="12103" max="12103" width="12.5703125" style="40" customWidth="1"/>
    <col min="12104" max="12104" width="13.5703125" style="40" customWidth="1"/>
    <col min="12105" max="12105" width="13.42578125" style="40" customWidth="1"/>
    <col min="12106" max="12106" width="0" style="40" hidden="1" customWidth="1"/>
    <col min="12107" max="12107" width="58" style="40" customWidth="1"/>
    <col min="12108" max="12109" width="0.85546875" style="40"/>
    <col min="12110" max="12110" width="0" style="40" hidden="1" customWidth="1"/>
    <col min="12111" max="12336" width="0.85546875" style="40"/>
    <col min="12337" max="12337" width="3.42578125" style="40" customWidth="1"/>
    <col min="12338" max="12346" width="0.85546875" style="40"/>
    <col min="12347" max="12347" width="4.42578125" style="40" customWidth="1"/>
    <col min="12348" max="12357" width="0.85546875" style="40"/>
    <col min="12358" max="12358" width="0.85546875" style="40" customWidth="1"/>
    <col min="12359" max="12359" width="12.5703125" style="40" customWidth="1"/>
    <col min="12360" max="12360" width="13.5703125" style="40" customWidth="1"/>
    <col min="12361" max="12361" width="13.42578125" style="40" customWidth="1"/>
    <col min="12362" max="12362" width="0" style="40" hidden="1" customWidth="1"/>
    <col min="12363" max="12363" width="58" style="40" customWidth="1"/>
    <col min="12364" max="12365" width="0.85546875" style="40"/>
    <col min="12366" max="12366" width="0" style="40" hidden="1" customWidth="1"/>
    <col min="12367" max="12592" width="0.85546875" style="40"/>
    <col min="12593" max="12593" width="3.42578125" style="40" customWidth="1"/>
    <col min="12594" max="12602" width="0.85546875" style="40"/>
    <col min="12603" max="12603" width="4.42578125" style="40" customWidth="1"/>
    <col min="12604" max="12613" width="0.85546875" style="40"/>
    <col min="12614" max="12614" width="0.85546875" style="40" customWidth="1"/>
    <col min="12615" max="12615" width="12.5703125" style="40" customWidth="1"/>
    <col min="12616" max="12616" width="13.5703125" style="40" customWidth="1"/>
    <col min="12617" max="12617" width="13.42578125" style="40" customWidth="1"/>
    <col min="12618" max="12618" width="0" style="40" hidden="1" customWidth="1"/>
    <col min="12619" max="12619" width="58" style="40" customWidth="1"/>
    <col min="12620" max="12621" width="0.85546875" style="40"/>
    <col min="12622" max="12622" width="0" style="40" hidden="1" customWidth="1"/>
    <col min="12623" max="12848" width="0.85546875" style="40"/>
    <col min="12849" max="12849" width="3.42578125" style="40" customWidth="1"/>
    <col min="12850" max="12858" width="0.85546875" style="40"/>
    <col min="12859" max="12859" width="4.42578125" style="40" customWidth="1"/>
    <col min="12860" max="12869" width="0.85546875" style="40"/>
    <col min="12870" max="12870" width="0.85546875" style="40" customWidth="1"/>
    <col min="12871" max="12871" width="12.5703125" style="40" customWidth="1"/>
    <col min="12872" max="12872" width="13.5703125" style="40" customWidth="1"/>
    <col min="12873" max="12873" width="13.42578125" style="40" customWidth="1"/>
    <col min="12874" max="12874" width="0" style="40" hidden="1" customWidth="1"/>
    <col min="12875" max="12875" width="58" style="40" customWidth="1"/>
    <col min="12876" max="12877" width="0.85546875" style="40"/>
    <col min="12878" max="12878" width="0" style="40" hidden="1" customWidth="1"/>
    <col min="12879" max="13104" width="0.85546875" style="40"/>
    <col min="13105" max="13105" width="3.42578125" style="40" customWidth="1"/>
    <col min="13106" max="13114" width="0.85546875" style="40"/>
    <col min="13115" max="13115" width="4.42578125" style="40" customWidth="1"/>
    <col min="13116" max="13125" width="0.85546875" style="40"/>
    <col min="13126" max="13126" width="0.85546875" style="40" customWidth="1"/>
    <col min="13127" max="13127" width="12.5703125" style="40" customWidth="1"/>
    <col min="13128" max="13128" width="13.5703125" style="40" customWidth="1"/>
    <col min="13129" max="13129" width="13.42578125" style="40" customWidth="1"/>
    <col min="13130" max="13130" width="0" style="40" hidden="1" customWidth="1"/>
    <col min="13131" max="13131" width="58" style="40" customWidth="1"/>
    <col min="13132" max="13133" width="0.85546875" style="40"/>
    <col min="13134" max="13134" width="0" style="40" hidden="1" customWidth="1"/>
    <col min="13135" max="13360" width="0.85546875" style="40"/>
    <col min="13361" max="13361" width="3.42578125" style="40" customWidth="1"/>
    <col min="13362" max="13370" width="0.85546875" style="40"/>
    <col min="13371" max="13371" width="4.42578125" style="40" customWidth="1"/>
    <col min="13372" max="13381" width="0.85546875" style="40"/>
    <col min="13382" max="13382" width="0.85546875" style="40" customWidth="1"/>
    <col min="13383" max="13383" width="12.5703125" style="40" customWidth="1"/>
    <col min="13384" max="13384" width="13.5703125" style="40" customWidth="1"/>
    <col min="13385" max="13385" width="13.42578125" style="40" customWidth="1"/>
    <col min="13386" max="13386" width="0" style="40" hidden="1" customWidth="1"/>
    <col min="13387" max="13387" width="58" style="40" customWidth="1"/>
    <col min="13388" max="13389" width="0.85546875" style="40"/>
    <col min="13390" max="13390" width="0" style="40" hidden="1" customWidth="1"/>
    <col min="13391" max="13616" width="0.85546875" style="40"/>
    <col min="13617" max="13617" width="3.42578125" style="40" customWidth="1"/>
    <col min="13618" max="13626" width="0.85546875" style="40"/>
    <col min="13627" max="13627" width="4.42578125" style="40" customWidth="1"/>
    <col min="13628" max="13637" width="0.85546875" style="40"/>
    <col min="13638" max="13638" width="0.85546875" style="40" customWidth="1"/>
    <col min="13639" max="13639" width="12.5703125" style="40" customWidth="1"/>
    <col min="13640" max="13640" width="13.5703125" style="40" customWidth="1"/>
    <col min="13641" max="13641" width="13.42578125" style="40" customWidth="1"/>
    <col min="13642" max="13642" width="0" style="40" hidden="1" customWidth="1"/>
    <col min="13643" max="13643" width="58" style="40" customWidth="1"/>
    <col min="13644" max="13645" width="0.85546875" style="40"/>
    <col min="13646" max="13646" width="0" style="40" hidden="1" customWidth="1"/>
    <col min="13647" max="13872" width="0.85546875" style="40"/>
    <col min="13873" max="13873" width="3.42578125" style="40" customWidth="1"/>
    <col min="13874" max="13882" width="0.85546875" style="40"/>
    <col min="13883" max="13883" width="4.42578125" style="40" customWidth="1"/>
    <col min="13884" max="13893" width="0.85546875" style="40"/>
    <col min="13894" max="13894" width="0.85546875" style="40" customWidth="1"/>
    <col min="13895" max="13895" width="12.5703125" style="40" customWidth="1"/>
    <col min="13896" max="13896" width="13.5703125" style="40" customWidth="1"/>
    <col min="13897" max="13897" width="13.42578125" style="40" customWidth="1"/>
    <col min="13898" max="13898" width="0" style="40" hidden="1" customWidth="1"/>
    <col min="13899" max="13899" width="58" style="40" customWidth="1"/>
    <col min="13900" max="13901" width="0.85546875" style="40"/>
    <col min="13902" max="13902" width="0" style="40" hidden="1" customWidth="1"/>
    <col min="13903" max="14128" width="0.85546875" style="40"/>
    <col min="14129" max="14129" width="3.42578125" style="40" customWidth="1"/>
    <col min="14130" max="14138" width="0.85546875" style="40"/>
    <col min="14139" max="14139" width="4.42578125" style="40" customWidth="1"/>
    <col min="14140" max="14149" width="0.85546875" style="40"/>
    <col min="14150" max="14150" width="0.85546875" style="40" customWidth="1"/>
    <col min="14151" max="14151" width="12.5703125" style="40" customWidth="1"/>
    <col min="14152" max="14152" width="13.5703125" style="40" customWidth="1"/>
    <col min="14153" max="14153" width="13.42578125" style="40" customWidth="1"/>
    <col min="14154" max="14154" width="0" style="40" hidden="1" customWidth="1"/>
    <col min="14155" max="14155" width="58" style="40" customWidth="1"/>
    <col min="14156" max="14157" width="0.85546875" style="40"/>
    <col min="14158" max="14158" width="0" style="40" hidden="1" customWidth="1"/>
    <col min="14159" max="14384" width="0.85546875" style="40"/>
    <col min="14385" max="14385" width="3.42578125" style="40" customWidth="1"/>
    <col min="14386" max="14394" width="0.85546875" style="40"/>
    <col min="14395" max="14395" width="4.42578125" style="40" customWidth="1"/>
    <col min="14396" max="14405" width="0.85546875" style="40"/>
    <col min="14406" max="14406" width="0.85546875" style="40" customWidth="1"/>
    <col min="14407" max="14407" width="12.5703125" style="40" customWidth="1"/>
    <col min="14408" max="14408" width="13.5703125" style="40" customWidth="1"/>
    <col min="14409" max="14409" width="13.42578125" style="40" customWidth="1"/>
    <col min="14410" max="14410" width="0" style="40" hidden="1" customWidth="1"/>
    <col min="14411" max="14411" width="58" style="40" customWidth="1"/>
    <col min="14412" max="14413" width="0.85546875" style="40"/>
    <col min="14414" max="14414" width="0" style="40" hidden="1" customWidth="1"/>
    <col min="14415" max="14640" width="0.85546875" style="40"/>
    <col min="14641" max="14641" width="3.42578125" style="40" customWidth="1"/>
    <col min="14642" max="14650" width="0.85546875" style="40"/>
    <col min="14651" max="14651" width="4.42578125" style="40" customWidth="1"/>
    <col min="14652" max="14661" width="0.85546875" style="40"/>
    <col min="14662" max="14662" width="0.85546875" style="40" customWidth="1"/>
    <col min="14663" max="14663" width="12.5703125" style="40" customWidth="1"/>
    <col min="14664" max="14664" width="13.5703125" style="40" customWidth="1"/>
    <col min="14665" max="14665" width="13.42578125" style="40" customWidth="1"/>
    <col min="14666" max="14666" width="0" style="40" hidden="1" customWidth="1"/>
    <col min="14667" max="14667" width="58" style="40" customWidth="1"/>
    <col min="14668" max="14669" width="0.85546875" style="40"/>
    <col min="14670" max="14670" width="0" style="40" hidden="1" customWidth="1"/>
    <col min="14671" max="14896" width="0.85546875" style="40"/>
    <col min="14897" max="14897" width="3.42578125" style="40" customWidth="1"/>
    <col min="14898" max="14906" width="0.85546875" style="40"/>
    <col min="14907" max="14907" width="4.42578125" style="40" customWidth="1"/>
    <col min="14908" max="14917" width="0.85546875" style="40"/>
    <col min="14918" max="14918" width="0.85546875" style="40" customWidth="1"/>
    <col min="14919" max="14919" width="12.5703125" style="40" customWidth="1"/>
    <col min="14920" max="14920" width="13.5703125" style="40" customWidth="1"/>
    <col min="14921" max="14921" width="13.42578125" style="40" customWidth="1"/>
    <col min="14922" max="14922" width="0" style="40" hidden="1" customWidth="1"/>
    <col min="14923" max="14923" width="58" style="40" customWidth="1"/>
    <col min="14924" max="14925" width="0.85546875" style="40"/>
    <col min="14926" max="14926" width="0" style="40" hidden="1" customWidth="1"/>
    <col min="14927" max="15152" width="0.85546875" style="40"/>
    <col min="15153" max="15153" width="3.42578125" style="40" customWidth="1"/>
    <col min="15154" max="15162" width="0.85546875" style="40"/>
    <col min="15163" max="15163" width="4.42578125" style="40" customWidth="1"/>
    <col min="15164" max="15173" width="0.85546875" style="40"/>
    <col min="15174" max="15174" width="0.85546875" style="40" customWidth="1"/>
    <col min="15175" max="15175" width="12.5703125" style="40" customWidth="1"/>
    <col min="15176" max="15176" width="13.5703125" style="40" customWidth="1"/>
    <col min="15177" max="15177" width="13.42578125" style="40" customWidth="1"/>
    <col min="15178" max="15178" width="0" style="40" hidden="1" customWidth="1"/>
    <col min="15179" max="15179" width="58" style="40" customWidth="1"/>
    <col min="15180" max="15181" width="0.85546875" style="40"/>
    <col min="15182" max="15182" width="0" style="40" hidden="1" customWidth="1"/>
    <col min="15183" max="15408" width="0.85546875" style="40"/>
    <col min="15409" max="15409" width="3.42578125" style="40" customWidth="1"/>
    <col min="15410" max="15418" width="0.85546875" style="40"/>
    <col min="15419" max="15419" width="4.42578125" style="40" customWidth="1"/>
    <col min="15420" max="15429" width="0.85546875" style="40"/>
    <col min="15430" max="15430" width="0.85546875" style="40" customWidth="1"/>
    <col min="15431" max="15431" width="12.5703125" style="40" customWidth="1"/>
    <col min="15432" max="15432" width="13.5703125" style="40" customWidth="1"/>
    <col min="15433" max="15433" width="13.42578125" style="40" customWidth="1"/>
    <col min="15434" max="15434" width="0" style="40" hidden="1" customWidth="1"/>
    <col min="15435" max="15435" width="58" style="40" customWidth="1"/>
    <col min="15436" max="15437" width="0.85546875" style="40"/>
    <col min="15438" max="15438" width="0" style="40" hidden="1" customWidth="1"/>
    <col min="15439" max="15664" width="0.85546875" style="40"/>
    <col min="15665" max="15665" width="3.42578125" style="40" customWidth="1"/>
    <col min="15666" max="15674" width="0.85546875" style="40"/>
    <col min="15675" max="15675" width="4.42578125" style="40" customWidth="1"/>
    <col min="15676" max="15685" width="0.85546875" style="40"/>
    <col min="15686" max="15686" width="0.85546875" style="40" customWidth="1"/>
    <col min="15687" max="15687" width="12.5703125" style="40" customWidth="1"/>
    <col min="15688" max="15688" width="13.5703125" style="40" customWidth="1"/>
    <col min="15689" max="15689" width="13.42578125" style="40" customWidth="1"/>
    <col min="15690" max="15690" width="0" style="40" hidden="1" customWidth="1"/>
    <col min="15691" max="15691" width="58" style="40" customWidth="1"/>
    <col min="15692" max="15693" width="0.85546875" style="40"/>
    <col min="15694" max="15694" width="0" style="40" hidden="1" customWidth="1"/>
    <col min="15695" max="15920" width="0.85546875" style="40"/>
    <col min="15921" max="15921" width="3.42578125" style="40" customWidth="1"/>
    <col min="15922" max="15930" width="0.85546875" style="40"/>
    <col min="15931" max="15931" width="4.42578125" style="40" customWidth="1"/>
    <col min="15932" max="15941" width="0.85546875" style="40"/>
    <col min="15942" max="15942" width="0.85546875" style="40" customWidth="1"/>
    <col min="15943" max="15943" width="12.5703125" style="40" customWidth="1"/>
    <col min="15944" max="15944" width="13.5703125" style="40" customWidth="1"/>
    <col min="15945" max="15945" width="13.42578125" style="40" customWidth="1"/>
    <col min="15946" max="15946" width="0" style="40" hidden="1" customWidth="1"/>
    <col min="15947" max="15947" width="58" style="40" customWidth="1"/>
    <col min="15948" max="15949" width="0.85546875" style="40"/>
    <col min="15950" max="15950" width="0" style="40" hidden="1" customWidth="1"/>
    <col min="15951" max="16176" width="0.85546875" style="40"/>
    <col min="16177" max="16177" width="3.42578125" style="40" customWidth="1"/>
    <col min="16178" max="16186" width="0.85546875" style="40"/>
    <col min="16187" max="16187" width="4.42578125" style="40" customWidth="1"/>
    <col min="16188" max="16197" width="0.85546875" style="40"/>
    <col min="16198" max="16198" width="0.85546875" style="40" customWidth="1"/>
    <col min="16199" max="16199" width="12.5703125" style="40" customWidth="1"/>
    <col min="16200" max="16200" width="13.5703125" style="40" customWidth="1"/>
    <col min="16201" max="16201" width="13.42578125" style="40" customWidth="1"/>
    <col min="16202" max="16202" width="0" style="40" hidden="1" customWidth="1"/>
    <col min="16203" max="16203" width="58" style="40" customWidth="1"/>
    <col min="16204" max="16205" width="0.85546875" style="40"/>
    <col min="16206" max="16206" width="0" style="40" hidden="1" customWidth="1"/>
    <col min="16207" max="16384" width="0.85546875" style="40"/>
  </cols>
  <sheetData>
    <row r="1" spans="1:75" ht="12" customHeight="1">
      <c r="BW1" s="45" t="s">
        <v>69</v>
      </c>
    </row>
    <row r="2" spans="1:75" ht="12" customHeight="1">
      <c r="BW2" s="45" t="s">
        <v>70</v>
      </c>
    </row>
    <row r="3" spans="1:75" ht="12" customHeight="1">
      <c r="BW3" s="45" t="s">
        <v>71</v>
      </c>
    </row>
    <row r="4" spans="1:75" ht="21" customHeight="1"/>
    <row r="5" spans="1:75" ht="14.25" customHeight="1">
      <c r="A5" s="110" t="s">
        <v>72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</row>
    <row r="6" spans="1:75" ht="14.25" customHeight="1">
      <c r="A6" s="110" t="s">
        <v>73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</row>
    <row r="7" spans="1:75" ht="14.25" customHeight="1">
      <c r="A7" s="110" t="s">
        <v>74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</row>
    <row r="8" spans="1:75" ht="14.25" customHeight="1">
      <c r="A8" s="110" t="s">
        <v>75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</row>
    <row r="9" spans="1:75" ht="21" customHeight="1">
      <c r="B9" s="42"/>
      <c r="C9" s="42"/>
      <c r="D9" s="42"/>
    </row>
    <row r="10" spans="1:75">
      <c r="B10" s="42"/>
      <c r="C10" s="43" t="s">
        <v>76</v>
      </c>
      <c r="D10" s="43"/>
      <c r="AG10" s="111" t="s">
        <v>277</v>
      </c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111"/>
      <c r="BR10" s="111"/>
      <c r="BS10" s="111"/>
      <c r="BT10" s="111"/>
      <c r="BU10" s="111"/>
      <c r="BV10" s="111"/>
    </row>
    <row r="11" spans="1:75">
      <c r="C11" s="44" t="s">
        <v>77</v>
      </c>
      <c r="D11" s="44"/>
      <c r="J11" s="112" t="s">
        <v>78</v>
      </c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</row>
    <row r="12" spans="1:75">
      <c r="C12" s="44" t="s">
        <v>79</v>
      </c>
      <c r="D12" s="44"/>
      <c r="J12" s="123" t="s">
        <v>259</v>
      </c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</row>
    <row r="13" spans="1:75">
      <c r="C13" s="44" t="s">
        <v>80</v>
      </c>
      <c r="D13" s="44"/>
      <c r="AQ13" s="124" t="s">
        <v>278</v>
      </c>
      <c r="AR13" s="124"/>
      <c r="AS13" s="124"/>
      <c r="AT13" s="124"/>
      <c r="AU13" s="124"/>
      <c r="AV13" s="124"/>
      <c r="AW13" s="124"/>
      <c r="AX13" s="124"/>
      <c r="AY13" s="125" t="s">
        <v>81</v>
      </c>
      <c r="AZ13" s="125"/>
      <c r="BA13" s="124" t="s">
        <v>279</v>
      </c>
      <c r="BB13" s="124"/>
      <c r="BC13" s="124"/>
      <c r="BD13" s="124"/>
      <c r="BE13" s="124"/>
      <c r="BF13" s="124"/>
      <c r="BG13" s="124"/>
      <c r="BH13" s="40" t="s">
        <v>82</v>
      </c>
    </row>
    <row r="15" spans="1:75">
      <c r="A15" s="126" t="s">
        <v>0</v>
      </c>
      <c r="B15" s="114"/>
      <c r="C15" s="114"/>
      <c r="D15" s="114"/>
      <c r="E15" s="114"/>
      <c r="F15" s="114"/>
      <c r="G15" s="114"/>
      <c r="H15" s="114"/>
      <c r="I15" s="115"/>
      <c r="J15" s="113" t="s">
        <v>1</v>
      </c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26" t="s">
        <v>2</v>
      </c>
      <c r="BI15" s="114"/>
      <c r="BJ15" s="114"/>
      <c r="BK15" s="114"/>
      <c r="BL15" s="114"/>
      <c r="BM15" s="114"/>
      <c r="BN15" s="114"/>
      <c r="BO15" s="114"/>
      <c r="BP15" s="114"/>
      <c r="BQ15" s="114"/>
      <c r="BR15" s="115"/>
      <c r="BS15" s="113" t="s">
        <v>280</v>
      </c>
      <c r="BT15" s="114"/>
      <c r="BU15" s="114"/>
      <c r="BV15" s="115"/>
      <c r="BW15" s="99" t="s">
        <v>83</v>
      </c>
    </row>
    <row r="16" spans="1:75">
      <c r="A16" s="127"/>
      <c r="B16" s="128"/>
      <c r="C16" s="128"/>
      <c r="D16" s="128"/>
      <c r="E16" s="128"/>
      <c r="F16" s="128"/>
      <c r="G16" s="128"/>
      <c r="H16" s="128"/>
      <c r="I16" s="129"/>
      <c r="J16" s="127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7"/>
      <c r="BI16" s="128"/>
      <c r="BJ16" s="128"/>
      <c r="BK16" s="128"/>
      <c r="BL16" s="128"/>
      <c r="BM16" s="128"/>
      <c r="BN16" s="128"/>
      <c r="BO16" s="128"/>
      <c r="BP16" s="128"/>
      <c r="BQ16" s="128"/>
      <c r="BR16" s="129"/>
      <c r="BS16" s="57" t="s">
        <v>3</v>
      </c>
      <c r="BT16" s="57" t="s">
        <v>84</v>
      </c>
      <c r="BU16" s="58" t="s">
        <v>85</v>
      </c>
      <c r="BV16" s="58" t="s">
        <v>86</v>
      </c>
      <c r="BW16" s="99"/>
    </row>
    <row r="17" spans="1:85">
      <c r="A17" s="116" t="s">
        <v>87</v>
      </c>
      <c r="B17" s="117"/>
      <c r="C17" s="117"/>
      <c r="D17" s="117"/>
      <c r="E17" s="117"/>
      <c r="F17" s="117"/>
      <c r="G17" s="117"/>
      <c r="H17" s="117"/>
      <c r="I17" s="118"/>
      <c r="J17" s="46"/>
      <c r="K17" s="119" t="s">
        <v>88</v>
      </c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20" t="s">
        <v>89</v>
      </c>
      <c r="BI17" s="121"/>
      <c r="BJ17" s="121"/>
      <c r="BK17" s="121"/>
      <c r="BL17" s="121"/>
      <c r="BM17" s="121"/>
      <c r="BN17" s="121"/>
      <c r="BO17" s="121"/>
      <c r="BP17" s="121"/>
      <c r="BQ17" s="121"/>
      <c r="BR17" s="122"/>
      <c r="BS17" s="47" t="s">
        <v>89</v>
      </c>
      <c r="BT17" s="46" t="s">
        <v>89</v>
      </c>
      <c r="BU17" s="46" t="s">
        <v>89</v>
      </c>
      <c r="BV17" s="46" t="s">
        <v>89</v>
      </c>
      <c r="BW17" s="48" t="s">
        <v>89</v>
      </c>
    </row>
    <row r="18" spans="1:85">
      <c r="A18" s="116" t="s">
        <v>90</v>
      </c>
      <c r="B18" s="117"/>
      <c r="C18" s="117"/>
      <c r="D18" s="117"/>
      <c r="E18" s="117"/>
      <c r="F18" s="117"/>
      <c r="G18" s="117"/>
      <c r="H18" s="117"/>
      <c r="I18" s="118"/>
      <c r="J18" s="46"/>
      <c r="K18" s="119" t="s">
        <v>91</v>
      </c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20" t="s">
        <v>4</v>
      </c>
      <c r="BI18" s="121"/>
      <c r="BJ18" s="121"/>
      <c r="BK18" s="121"/>
      <c r="BL18" s="121"/>
      <c r="BM18" s="121"/>
      <c r="BN18" s="121"/>
      <c r="BO18" s="121"/>
      <c r="BP18" s="121"/>
      <c r="BQ18" s="121"/>
      <c r="BR18" s="122"/>
      <c r="BS18" s="49">
        <f>BS19+BS34+BS48+BS50</f>
        <v>6235.4600000000009</v>
      </c>
      <c r="BT18" s="50">
        <f>BT19+BT34+BT48+BT50</f>
        <v>3268.66</v>
      </c>
      <c r="BU18" s="50">
        <f>BU19+BU34+BU48+BU50</f>
        <v>0</v>
      </c>
      <c r="BV18" s="50">
        <f>BV19+BV34+BV48+BV50</f>
        <v>0</v>
      </c>
      <c r="BW18" s="51"/>
      <c r="BZ18" s="52">
        <f>+BU18/BS18-1</f>
        <v>-1</v>
      </c>
      <c r="CG18" s="53"/>
    </row>
    <row r="19" spans="1:85">
      <c r="A19" s="116" t="s">
        <v>92</v>
      </c>
      <c r="B19" s="117"/>
      <c r="C19" s="117"/>
      <c r="D19" s="117"/>
      <c r="E19" s="117"/>
      <c r="F19" s="117"/>
      <c r="G19" s="117"/>
      <c r="H19" s="117"/>
      <c r="I19" s="118"/>
      <c r="J19" s="46"/>
      <c r="K19" s="119" t="s">
        <v>93</v>
      </c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20" t="s">
        <v>4</v>
      </c>
      <c r="BI19" s="121"/>
      <c r="BJ19" s="121"/>
      <c r="BK19" s="121"/>
      <c r="BL19" s="121"/>
      <c r="BM19" s="121"/>
      <c r="BN19" s="121"/>
      <c r="BO19" s="121"/>
      <c r="BP19" s="121"/>
      <c r="BQ19" s="121"/>
      <c r="BR19" s="122"/>
      <c r="BS19" s="49">
        <f>+BS20+BS25+BS27+BS32+BS33</f>
        <v>4556.1000000000004</v>
      </c>
      <c r="BT19" s="50">
        <f>+BT20+BT25+BT27+BT32+BT33</f>
        <v>977.38</v>
      </c>
      <c r="BU19" s="50">
        <f>+BU20+BU25+BU27+BU32+BU33</f>
        <v>0</v>
      </c>
      <c r="BV19" s="50">
        <f>+BV20+BV25+BV27+BV32+BV33</f>
        <v>0</v>
      </c>
      <c r="BW19" s="51"/>
      <c r="BZ19" s="52">
        <f>+BU19/BS19-1</f>
        <v>-1</v>
      </c>
    </row>
    <row r="20" spans="1:85">
      <c r="A20" s="116" t="s">
        <v>94</v>
      </c>
      <c r="B20" s="117"/>
      <c r="C20" s="117"/>
      <c r="D20" s="117"/>
      <c r="E20" s="117"/>
      <c r="F20" s="117"/>
      <c r="G20" s="117"/>
      <c r="H20" s="117"/>
      <c r="I20" s="118"/>
      <c r="J20" s="46"/>
      <c r="K20" s="119" t="s">
        <v>8</v>
      </c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20" t="s">
        <v>4</v>
      </c>
      <c r="BI20" s="121"/>
      <c r="BJ20" s="121"/>
      <c r="BK20" s="121"/>
      <c r="BL20" s="121"/>
      <c r="BM20" s="121"/>
      <c r="BN20" s="121"/>
      <c r="BO20" s="121"/>
      <c r="BP20" s="121"/>
      <c r="BQ20" s="121"/>
      <c r="BR20" s="122"/>
      <c r="BS20" s="49">
        <f>+BS21+BS22+BS23</f>
        <v>0</v>
      </c>
      <c r="BT20" s="50">
        <f>+BT21+BT22+BT23</f>
        <v>0</v>
      </c>
      <c r="BU20" s="50">
        <f>+BU21+BU22+BU23</f>
        <v>0</v>
      </c>
      <c r="BV20" s="50">
        <f>+BV21+BV22+BV23</f>
        <v>0</v>
      </c>
      <c r="BW20" s="51"/>
      <c r="BZ20" s="52" t="e">
        <f>+BU20/BS20-1</f>
        <v>#DIV/0!</v>
      </c>
    </row>
    <row r="21" spans="1:85" ht="35.25" customHeight="1">
      <c r="A21" s="116" t="s">
        <v>95</v>
      </c>
      <c r="B21" s="117"/>
      <c r="C21" s="117"/>
      <c r="D21" s="117"/>
      <c r="E21" s="117"/>
      <c r="F21" s="117"/>
      <c r="G21" s="117"/>
      <c r="H21" s="117"/>
      <c r="I21" s="118"/>
      <c r="J21" s="46"/>
      <c r="K21" s="119" t="s">
        <v>96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20" t="s">
        <v>4</v>
      </c>
      <c r="BI21" s="121"/>
      <c r="BJ21" s="121"/>
      <c r="BK21" s="121"/>
      <c r="BL21" s="121"/>
      <c r="BM21" s="121"/>
      <c r="BN21" s="121"/>
      <c r="BO21" s="121"/>
      <c r="BP21" s="121"/>
      <c r="BQ21" s="121"/>
      <c r="BR21" s="122"/>
      <c r="BS21" s="49">
        <v>0</v>
      </c>
      <c r="BT21" s="50">
        <v>0</v>
      </c>
      <c r="BU21" s="50"/>
      <c r="BV21" s="50"/>
      <c r="BW21" s="51"/>
      <c r="BZ21" s="52"/>
    </row>
    <row r="22" spans="1:85">
      <c r="A22" s="116" t="s">
        <v>97</v>
      </c>
      <c r="B22" s="117"/>
      <c r="C22" s="117"/>
      <c r="D22" s="117"/>
      <c r="E22" s="117"/>
      <c r="F22" s="117"/>
      <c r="G22" s="117"/>
      <c r="H22" s="117"/>
      <c r="I22" s="118"/>
      <c r="J22" s="46"/>
      <c r="K22" s="119" t="s">
        <v>98</v>
      </c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20" t="s">
        <v>4</v>
      </c>
      <c r="BI22" s="121"/>
      <c r="BJ22" s="121"/>
      <c r="BK22" s="121"/>
      <c r="BL22" s="121"/>
      <c r="BM22" s="121"/>
      <c r="BN22" s="121"/>
      <c r="BO22" s="121"/>
      <c r="BP22" s="121"/>
      <c r="BQ22" s="121"/>
      <c r="BR22" s="122"/>
      <c r="BS22" s="49">
        <v>0</v>
      </c>
      <c r="BT22" s="50">
        <v>0</v>
      </c>
      <c r="BU22" s="50"/>
      <c r="BV22" s="50"/>
      <c r="BW22" s="51"/>
      <c r="BZ22" s="52" t="e">
        <f>+BU22/BS22-1</f>
        <v>#DIV/0!</v>
      </c>
    </row>
    <row r="23" spans="1:85" ht="60" customHeight="1">
      <c r="A23" s="116" t="s">
        <v>99</v>
      </c>
      <c r="B23" s="117"/>
      <c r="C23" s="117"/>
      <c r="D23" s="117"/>
      <c r="E23" s="117"/>
      <c r="F23" s="117"/>
      <c r="G23" s="117"/>
      <c r="H23" s="117"/>
      <c r="I23" s="118"/>
      <c r="J23" s="46"/>
      <c r="K23" s="119" t="s">
        <v>100</v>
      </c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20" t="s">
        <v>4</v>
      </c>
      <c r="BI23" s="121"/>
      <c r="BJ23" s="121"/>
      <c r="BK23" s="121"/>
      <c r="BL23" s="121"/>
      <c r="BM23" s="121"/>
      <c r="BN23" s="121"/>
      <c r="BO23" s="121"/>
      <c r="BP23" s="121"/>
      <c r="BQ23" s="121"/>
      <c r="BR23" s="122"/>
      <c r="BS23" s="49">
        <v>0</v>
      </c>
      <c r="BT23" s="50">
        <v>0</v>
      </c>
      <c r="BU23" s="50"/>
      <c r="BV23" s="50"/>
      <c r="BW23" s="51"/>
      <c r="BZ23" s="52"/>
    </row>
    <row r="24" spans="1:85">
      <c r="A24" s="116" t="s">
        <v>101</v>
      </c>
      <c r="B24" s="117"/>
      <c r="C24" s="117"/>
      <c r="D24" s="117"/>
      <c r="E24" s="117"/>
      <c r="F24" s="117"/>
      <c r="G24" s="117"/>
      <c r="H24" s="117"/>
      <c r="I24" s="118"/>
      <c r="J24" s="46"/>
      <c r="K24" s="119" t="s">
        <v>9</v>
      </c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20" t="s">
        <v>4</v>
      </c>
      <c r="BI24" s="121"/>
      <c r="BJ24" s="121"/>
      <c r="BK24" s="121"/>
      <c r="BL24" s="121"/>
      <c r="BM24" s="121"/>
      <c r="BN24" s="121"/>
      <c r="BO24" s="121"/>
      <c r="BP24" s="121"/>
      <c r="BQ24" s="121"/>
      <c r="BR24" s="122"/>
      <c r="BS24" s="49">
        <v>0</v>
      </c>
      <c r="BT24" s="50">
        <v>0</v>
      </c>
      <c r="BU24" s="50"/>
      <c r="BV24" s="50"/>
      <c r="BW24" s="51"/>
      <c r="BZ24" s="52"/>
    </row>
    <row r="25" spans="1:85">
      <c r="A25" s="116" t="s">
        <v>102</v>
      </c>
      <c r="B25" s="117"/>
      <c r="C25" s="117"/>
      <c r="D25" s="117"/>
      <c r="E25" s="117"/>
      <c r="F25" s="117"/>
      <c r="G25" s="117"/>
      <c r="H25" s="117"/>
      <c r="I25" s="118"/>
      <c r="J25" s="46"/>
      <c r="K25" s="119" t="s">
        <v>103</v>
      </c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20" t="s">
        <v>4</v>
      </c>
      <c r="BI25" s="121"/>
      <c r="BJ25" s="121"/>
      <c r="BK25" s="121"/>
      <c r="BL25" s="121"/>
      <c r="BM25" s="121"/>
      <c r="BN25" s="121"/>
      <c r="BO25" s="121"/>
      <c r="BP25" s="121"/>
      <c r="BQ25" s="121"/>
      <c r="BR25" s="122"/>
      <c r="BS25" s="49">
        <v>4026.94</v>
      </c>
      <c r="BT25" s="50">
        <v>863.86</v>
      </c>
      <c r="BU25" s="50"/>
      <c r="BV25" s="50"/>
      <c r="BW25" s="51"/>
      <c r="BZ25" s="52">
        <f>+BU25/BS25-1</f>
        <v>-1</v>
      </c>
    </row>
    <row r="26" spans="1:85">
      <c r="A26" s="116" t="s">
        <v>104</v>
      </c>
      <c r="B26" s="117"/>
      <c r="C26" s="117"/>
      <c r="D26" s="117"/>
      <c r="E26" s="117"/>
      <c r="F26" s="117"/>
      <c r="G26" s="117"/>
      <c r="H26" s="117"/>
      <c r="I26" s="118"/>
      <c r="J26" s="46"/>
      <c r="K26" s="119" t="s">
        <v>9</v>
      </c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20" t="s">
        <v>4</v>
      </c>
      <c r="BI26" s="121"/>
      <c r="BJ26" s="121"/>
      <c r="BK26" s="121"/>
      <c r="BL26" s="121"/>
      <c r="BM26" s="121"/>
      <c r="BN26" s="121"/>
      <c r="BO26" s="121"/>
      <c r="BP26" s="121"/>
      <c r="BQ26" s="121"/>
      <c r="BR26" s="122"/>
      <c r="BS26" s="49"/>
      <c r="BT26" s="50"/>
      <c r="BU26" s="50"/>
      <c r="BV26" s="50"/>
      <c r="BW26" s="51"/>
      <c r="BZ26" s="52"/>
    </row>
    <row r="27" spans="1:85" ht="31.5" customHeight="1">
      <c r="A27" s="116" t="s">
        <v>105</v>
      </c>
      <c r="B27" s="117"/>
      <c r="C27" s="117"/>
      <c r="D27" s="117"/>
      <c r="E27" s="117"/>
      <c r="F27" s="117"/>
      <c r="G27" s="117"/>
      <c r="H27" s="117"/>
      <c r="I27" s="118"/>
      <c r="J27" s="46"/>
      <c r="K27" s="119" t="s">
        <v>106</v>
      </c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20" t="s">
        <v>4</v>
      </c>
      <c r="BI27" s="121"/>
      <c r="BJ27" s="121"/>
      <c r="BK27" s="121"/>
      <c r="BL27" s="121"/>
      <c r="BM27" s="121"/>
      <c r="BN27" s="121"/>
      <c r="BO27" s="121"/>
      <c r="BP27" s="121"/>
      <c r="BQ27" s="121"/>
      <c r="BR27" s="122"/>
      <c r="BS27" s="49">
        <f>+BS28+BS29+BS30+BS31</f>
        <v>529.16</v>
      </c>
      <c r="BT27" s="50">
        <f>+BT28+BT29+BT30+BT31</f>
        <v>113.52</v>
      </c>
      <c r="BU27" s="50">
        <f>+BU28+BU29+BU30+BU31</f>
        <v>0</v>
      </c>
      <c r="BV27" s="50">
        <f>+BV28+BV29+BV30+BV31</f>
        <v>0</v>
      </c>
      <c r="BW27" s="51"/>
      <c r="BZ27" s="52">
        <f>+BU27/BS27-1</f>
        <v>-1</v>
      </c>
    </row>
    <row r="28" spans="1:85" ht="30" customHeight="1">
      <c r="A28" s="116" t="s">
        <v>107</v>
      </c>
      <c r="B28" s="117"/>
      <c r="C28" s="117"/>
      <c r="D28" s="117"/>
      <c r="E28" s="117"/>
      <c r="F28" s="117"/>
      <c r="G28" s="117"/>
      <c r="H28" s="117"/>
      <c r="I28" s="118"/>
      <c r="J28" s="46"/>
      <c r="K28" s="119" t="s">
        <v>108</v>
      </c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20" t="s">
        <v>4</v>
      </c>
      <c r="BI28" s="121"/>
      <c r="BJ28" s="121"/>
      <c r="BK28" s="121"/>
      <c r="BL28" s="121"/>
      <c r="BM28" s="121"/>
      <c r="BN28" s="121"/>
      <c r="BO28" s="121"/>
      <c r="BP28" s="121"/>
      <c r="BQ28" s="121"/>
      <c r="BR28" s="122"/>
      <c r="BS28" s="49"/>
      <c r="BT28" s="50"/>
      <c r="BU28" s="50"/>
      <c r="BV28" s="50"/>
      <c r="BW28" s="51"/>
      <c r="BZ28" s="52"/>
    </row>
    <row r="29" spans="1:85">
      <c r="A29" s="116" t="s">
        <v>109</v>
      </c>
      <c r="B29" s="117"/>
      <c r="C29" s="117"/>
      <c r="D29" s="117"/>
      <c r="E29" s="117"/>
      <c r="F29" s="117"/>
      <c r="G29" s="117"/>
      <c r="H29" s="117"/>
      <c r="I29" s="118"/>
      <c r="J29" s="46"/>
      <c r="K29" s="119" t="s">
        <v>110</v>
      </c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20" t="s">
        <v>4</v>
      </c>
      <c r="BI29" s="121"/>
      <c r="BJ29" s="121"/>
      <c r="BK29" s="121"/>
      <c r="BL29" s="121"/>
      <c r="BM29" s="121"/>
      <c r="BN29" s="121"/>
      <c r="BO29" s="121"/>
      <c r="BP29" s="121"/>
      <c r="BQ29" s="121"/>
      <c r="BR29" s="122"/>
      <c r="BS29" s="49"/>
      <c r="BT29" s="50"/>
      <c r="BU29" s="50"/>
      <c r="BV29" s="50"/>
      <c r="BW29" s="51"/>
      <c r="BZ29" s="52"/>
    </row>
    <row r="30" spans="1:85">
      <c r="A30" s="116" t="s">
        <v>111</v>
      </c>
      <c r="B30" s="117"/>
      <c r="C30" s="117"/>
      <c r="D30" s="117"/>
      <c r="E30" s="117"/>
      <c r="F30" s="117"/>
      <c r="G30" s="117"/>
      <c r="H30" s="117"/>
      <c r="I30" s="118"/>
      <c r="J30" s="46"/>
      <c r="K30" s="119" t="s">
        <v>112</v>
      </c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20" t="s">
        <v>4</v>
      </c>
      <c r="BI30" s="121"/>
      <c r="BJ30" s="121"/>
      <c r="BK30" s="121"/>
      <c r="BL30" s="121"/>
      <c r="BM30" s="121"/>
      <c r="BN30" s="121"/>
      <c r="BO30" s="121"/>
      <c r="BP30" s="121"/>
      <c r="BQ30" s="121"/>
      <c r="BR30" s="122"/>
      <c r="BS30" s="49">
        <v>0</v>
      </c>
      <c r="BT30" s="50">
        <v>0</v>
      </c>
      <c r="BU30" s="50"/>
      <c r="BV30" s="50"/>
      <c r="BW30" s="51"/>
      <c r="BZ30" s="52" t="e">
        <f>+BU30/BS30-1</f>
        <v>#DIV/0!</v>
      </c>
    </row>
    <row r="31" spans="1:85">
      <c r="A31" s="116" t="s">
        <v>113</v>
      </c>
      <c r="B31" s="117"/>
      <c r="C31" s="117"/>
      <c r="D31" s="117"/>
      <c r="E31" s="117"/>
      <c r="F31" s="117"/>
      <c r="G31" s="117"/>
      <c r="H31" s="117"/>
      <c r="I31" s="118"/>
      <c r="J31" s="46"/>
      <c r="K31" s="119" t="s">
        <v>256</v>
      </c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20" t="s">
        <v>4</v>
      </c>
      <c r="BI31" s="121"/>
      <c r="BJ31" s="121"/>
      <c r="BK31" s="121"/>
      <c r="BL31" s="121"/>
      <c r="BM31" s="121"/>
      <c r="BN31" s="121"/>
      <c r="BO31" s="121"/>
      <c r="BP31" s="121"/>
      <c r="BQ31" s="121"/>
      <c r="BR31" s="122"/>
      <c r="BS31" s="49">
        <v>529.16</v>
      </c>
      <c r="BT31" s="50">
        <v>113.52</v>
      </c>
      <c r="BU31" s="50"/>
      <c r="BV31" s="50"/>
      <c r="BW31" s="51"/>
      <c r="BZ31" s="52"/>
    </row>
    <row r="32" spans="1:85" ht="35.25" customHeight="1">
      <c r="A32" s="116" t="s">
        <v>114</v>
      </c>
      <c r="B32" s="117"/>
      <c r="C32" s="117"/>
      <c r="D32" s="117"/>
      <c r="E32" s="117"/>
      <c r="F32" s="117"/>
      <c r="G32" s="117"/>
      <c r="H32" s="117"/>
      <c r="I32" s="118"/>
      <c r="J32" s="46"/>
      <c r="K32" s="119" t="s">
        <v>115</v>
      </c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20" t="s">
        <v>4</v>
      </c>
      <c r="BI32" s="121"/>
      <c r="BJ32" s="121"/>
      <c r="BK32" s="121"/>
      <c r="BL32" s="121"/>
      <c r="BM32" s="121"/>
      <c r="BN32" s="121"/>
      <c r="BO32" s="121"/>
      <c r="BP32" s="121"/>
      <c r="BQ32" s="121"/>
      <c r="BR32" s="122"/>
      <c r="BS32" s="49"/>
      <c r="BT32" s="50"/>
      <c r="BU32" s="50"/>
      <c r="BV32" s="50"/>
      <c r="BW32" s="51"/>
      <c r="BZ32" s="52"/>
    </row>
    <row r="33" spans="1:78" ht="28.5" customHeight="1">
      <c r="A33" s="116" t="s">
        <v>116</v>
      </c>
      <c r="B33" s="117"/>
      <c r="C33" s="117"/>
      <c r="D33" s="117"/>
      <c r="E33" s="117"/>
      <c r="F33" s="117"/>
      <c r="G33" s="117"/>
      <c r="H33" s="117"/>
      <c r="I33" s="118"/>
      <c r="J33" s="46"/>
      <c r="K33" s="119" t="s">
        <v>117</v>
      </c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120" t="s">
        <v>4</v>
      </c>
      <c r="BI33" s="121"/>
      <c r="BJ33" s="121"/>
      <c r="BK33" s="121"/>
      <c r="BL33" s="121"/>
      <c r="BM33" s="121"/>
      <c r="BN33" s="121"/>
      <c r="BO33" s="121"/>
      <c r="BP33" s="121"/>
      <c r="BQ33" s="121"/>
      <c r="BR33" s="122"/>
      <c r="BS33" s="49"/>
      <c r="BT33" s="50"/>
      <c r="BU33" s="50"/>
      <c r="BV33" s="50"/>
      <c r="BW33" s="51"/>
      <c r="BZ33" s="52"/>
    </row>
    <row r="34" spans="1:78" ht="29.25" customHeight="1">
      <c r="A34" s="116" t="s">
        <v>118</v>
      </c>
      <c r="B34" s="117"/>
      <c r="C34" s="117"/>
      <c r="D34" s="117"/>
      <c r="E34" s="117"/>
      <c r="F34" s="117"/>
      <c r="G34" s="117"/>
      <c r="H34" s="117"/>
      <c r="I34" s="118"/>
      <c r="J34" s="46"/>
      <c r="K34" s="119" t="s">
        <v>119</v>
      </c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 t="s">
        <v>4</v>
      </c>
      <c r="BI34" s="121"/>
      <c r="BJ34" s="121"/>
      <c r="BK34" s="121"/>
      <c r="BL34" s="121"/>
      <c r="BM34" s="121"/>
      <c r="BN34" s="121"/>
      <c r="BO34" s="121"/>
      <c r="BP34" s="121"/>
      <c r="BQ34" s="121"/>
      <c r="BR34" s="122"/>
      <c r="BS34" s="49">
        <f>+BS35+BS36+BS37+BS38+BS39+BS40+BS41+BS42+BS43+BS46+BS47</f>
        <v>1679.3600000000001</v>
      </c>
      <c r="BT34" s="50">
        <f>+BT35+BT36+BT37+BT38+BT39+BT40+BT41+BT42+BT43+BT46+BT47</f>
        <v>360.25</v>
      </c>
      <c r="BU34" s="50">
        <f>+BU35+BU36+BU37+BU38+BU39+BU40+BU41+BU42+BU43+BU46+BU47</f>
        <v>0</v>
      </c>
      <c r="BV34" s="50">
        <f>+BV35+BV36+BV37+BV38+BV39+BV40+BV41+BV42+BV43+BV46+BV47</f>
        <v>0</v>
      </c>
      <c r="BW34" s="51"/>
      <c r="BZ34" s="52">
        <f>+BU34/BS34-1</f>
        <v>-1</v>
      </c>
    </row>
    <row r="35" spans="1:78">
      <c r="A35" s="116" t="s">
        <v>120</v>
      </c>
      <c r="B35" s="117"/>
      <c r="C35" s="117"/>
      <c r="D35" s="117"/>
      <c r="E35" s="117"/>
      <c r="F35" s="117"/>
      <c r="G35" s="117"/>
      <c r="H35" s="117"/>
      <c r="I35" s="118"/>
      <c r="J35" s="46"/>
      <c r="K35" s="119" t="s">
        <v>121</v>
      </c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120" t="s">
        <v>4</v>
      </c>
      <c r="BI35" s="121"/>
      <c r="BJ35" s="121"/>
      <c r="BK35" s="121"/>
      <c r="BL35" s="121"/>
      <c r="BM35" s="121"/>
      <c r="BN35" s="121"/>
      <c r="BO35" s="121"/>
      <c r="BP35" s="121"/>
      <c r="BQ35" s="121"/>
      <c r="BR35" s="122"/>
      <c r="BS35" s="49"/>
      <c r="BT35" s="50"/>
      <c r="BU35" s="50"/>
      <c r="BV35" s="50"/>
      <c r="BW35" s="51"/>
      <c r="BZ35" s="52"/>
    </row>
    <row r="36" spans="1:78" ht="33.75" customHeight="1">
      <c r="A36" s="116" t="s">
        <v>122</v>
      </c>
      <c r="B36" s="117"/>
      <c r="C36" s="117"/>
      <c r="D36" s="117"/>
      <c r="E36" s="117"/>
      <c r="F36" s="117"/>
      <c r="G36" s="117"/>
      <c r="H36" s="117"/>
      <c r="I36" s="118"/>
      <c r="J36" s="46"/>
      <c r="K36" s="119" t="s">
        <v>123</v>
      </c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20" t="s">
        <v>4</v>
      </c>
      <c r="BI36" s="121"/>
      <c r="BJ36" s="121"/>
      <c r="BK36" s="121"/>
      <c r="BL36" s="121"/>
      <c r="BM36" s="121"/>
      <c r="BN36" s="121"/>
      <c r="BO36" s="121"/>
      <c r="BP36" s="121"/>
      <c r="BQ36" s="121"/>
      <c r="BR36" s="122"/>
      <c r="BS36" s="49"/>
      <c r="BT36" s="50"/>
      <c r="BU36" s="50"/>
      <c r="BV36" s="50"/>
      <c r="BW36" s="51"/>
      <c r="BZ36" s="52"/>
    </row>
    <row r="37" spans="1:78">
      <c r="A37" s="116" t="s">
        <v>124</v>
      </c>
      <c r="B37" s="117"/>
      <c r="C37" s="117"/>
      <c r="D37" s="117"/>
      <c r="E37" s="117"/>
      <c r="F37" s="117"/>
      <c r="G37" s="117"/>
      <c r="H37" s="117"/>
      <c r="I37" s="118"/>
      <c r="J37" s="46"/>
      <c r="K37" s="119" t="s">
        <v>125</v>
      </c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20" t="s">
        <v>4</v>
      </c>
      <c r="BI37" s="121"/>
      <c r="BJ37" s="121"/>
      <c r="BK37" s="121"/>
      <c r="BL37" s="121"/>
      <c r="BM37" s="121"/>
      <c r="BN37" s="121"/>
      <c r="BO37" s="121"/>
      <c r="BP37" s="121"/>
      <c r="BQ37" s="121"/>
      <c r="BR37" s="122"/>
      <c r="BS37" s="49"/>
      <c r="BT37" s="50"/>
      <c r="BU37" s="50"/>
      <c r="BV37" s="50"/>
      <c r="BW37" s="51"/>
      <c r="BZ37" s="52"/>
    </row>
    <row r="38" spans="1:78">
      <c r="A38" s="116" t="s">
        <v>126</v>
      </c>
      <c r="B38" s="117"/>
      <c r="C38" s="117"/>
      <c r="D38" s="117"/>
      <c r="E38" s="117"/>
      <c r="F38" s="117"/>
      <c r="G38" s="117"/>
      <c r="H38" s="117"/>
      <c r="I38" s="118"/>
      <c r="J38" s="46"/>
      <c r="K38" s="119" t="s">
        <v>127</v>
      </c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20" t="s">
        <v>4</v>
      </c>
      <c r="BI38" s="121"/>
      <c r="BJ38" s="121"/>
      <c r="BK38" s="121"/>
      <c r="BL38" s="121"/>
      <c r="BM38" s="121"/>
      <c r="BN38" s="121"/>
      <c r="BO38" s="121"/>
      <c r="BP38" s="121"/>
      <c r="BQ38" s="121"/>
      <c r="BR38" s="122"/>
      <c r="BS38" s="49">
        <v>1251.98</v>
      </c>
      <c r="BT38" s="50">
        <v>268.57</v>
      </c>
      <c r="BU38" s="50"/>
      <c r="BV38" s="50"/>
      <c r="BW38" s="51"/>
      <c r="BZ38" s="52">
        <f>+BU38/BS38-1</f>
        <v>-1</v>
      </c>
    </row>
    <row r="39" spans="1:78" ht="49.5" customHeight="1">
      <c r="A39" s="116" t="s">
        <v>128</v>
      </c>
      <c r="B39" s="117"/>
      <c r="C39" s="117"/>
      <c r="D39" s="117"/>
      <c r="E39" s="117"/>
      <c r="F39" s="117"/>
      <c r="G39" s="117"/>
      <c r="H39" s="117"/>
      <c r="I39" s="118"/>
      <c r="J39" s="46"/>
      <c r="K39" s="119" t="s">
        <v>129</v>
      </c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20" t="s">
        <v>4</v>
      </c>
      <c r="BI39" s="121"/>
      <c r="BJ39" s="121"/>
      <c r="BK39" s="121"/>
      <c r="BL39" s="121"/>
      <c r="BM39" s="121"/>
      <c r="BN39" s="121"/>
      <c r="BO39" s="121"/>
      <c r="BP39" s="121"/>
      <c r="BQ39" s="121"/>
      <c r="BR39" s="122"/>
      <c r="BS39" s="49"/>
      <c r="BT39" s="50"/>
      <c r="BU39" s="50"/>
      <c r="BV39" s="50"/>
      <c r="BW39" s="51"/>
      <c r="BZ39" s="52"/>
    </row>
    <row r="40" spans="1:78">
      <c r="A40" s="116" t="s">
        <v>130</v>
      </c>
      <c r="B40" s="117"/>
      <c r="C40" s="117"/>
      <c r="D40" s="117"/>
      <c r="E40" s="117"/>
      <c r="F40" s="117"/>
      <c r="G40" s="117"/>
      <c r="H40" s="117"/>
      <c r="I40" s="118"/>
      <c r="J40" s="46"/>
      <c r="K40" s="119" t="s">
        <v>131</v>
      </c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20" t="s">
        <v>4</v>
      </c>
      <c r="BI40" s="121"/>
      <c r="BJ40" s="121"/>
      <c r="BK40" s="121"/>
      <c r="BL40" s="121"/>
      <c r="BM40" s="121"/>
      <c r="BN40" s="121"/>
      <c r="BO40" s="121"/>
      <c r="BP40" s="121"/>
      <c r="BQ40" s="121"/>
      <c r="BR40" s="122"/>
      <c r="BS40" s="49">
        <v>427.38</v>
      </c>
      <c r="BT40" s="50">
        <v>91.68</v>
      </c>
      <c r="BU40" s="50"/>
      <c r="BV40" s="50"/>
      <c r="BW40" s="51"/>
      <c r="BZ40" s="52">
        <f>+BU40/BS40-1</f>
        <v>-1</v>
      </c>
    </row>
    <row r="41" spans="1:78">
      <c r="A41" s="116" t="s">
        <v>132</v>
      </c>
      <c r="B41" s="117"/>
      <c r="C41" s="117"/>
      <c r="D41" s="117"/>
      <c r="E41" s="117"/>
      <c r="F41" s="117"/>
      <c r="G41" s="117"/>
      <c r="H41" s="117"/>
      <c r="I41" s="118"/>
      <c r="J41" s="46"/>
      <c r="K41" s="119" t="s">
        <v>133</v>
      </c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20" t="s">
        <v>4</v>
      </c>
      <c r="BI41" s="121"/>
      <c r="BJ41" s="121"/>
      <c r="BK41" s="121"/>
      <c r="BL41" s="121"/>
      <c r="BM41" s="121"/>
      <c r="BN41" s="121"/>
      <c r="BO41" s="121"/>
      <c r="BP41" s="121"/>
      <c r="BQ41" s="121"/>
      <c r="BR41" s="122"/>
      <c r="BS41" s="49"/>
      <c r="BT41" s="50"/>
      <c r="BU41" s="50"/>
      <c r="BV41" s="50"/>
      <c r="BW41" s="51"/>
      <c r="BZ41" s="52"/>
    </row>
    <row r="42" spans="1:78">
      <c r="A42" s="116" t="s">
        <v>134</v>
      </c>
      <c r="B42" s="117"/>
      <c r="C42" s="117"/>
      <c r="D42" s="117"/>
      <c r="E42" s="117"/>
      <c r="F42" s="117"/>
      <c r="G42" s="117"/>
      <c r="H42" s="117"/>
      <c r="I42" s="118"/>
      <c r="J42" s="46"/>
      <c r="K42" s="119" t="s">
        <v>135</v>
      </c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20" t="s">
        <v>4</v>
      </c>
      <c r="BI42" s="121"/>
      <c r="BJ42" s="121"/>
      <c r="BK42" s="121"/>
      <c r="BL42" s="121"/>
      <c r="BM42" s="121"/>
      <c r="BN42" s="121"/>
      <c r="BO42" s="121"/>
      <c r="BP42" s="121"/>
      <c r="BQ42" s="121"/>
      <c r="BR42" s="122"/>
      <c r="BS42" s="49"/>
      <c r="BT42" s="50"/>
      <c r="BU42" s="50"/>
      <c r="BV42" s="50"/>
      <c r="BW42" s="51"/>
      <c r="BZ42" s="52"/>
    </row>
    <row r="43" spans="1:78">
      <c r="A43" s="116" t="s">
        <v>136</v>
      </c>
      <c r="B43" s="117"/>
      <c r="C43" s="117"/>
      <c r="D43" s="117"/>
      <c r="E43" s="117"/>
      <c r="F43" s="117"/>
      <c r="G43" s="117"/>
      <c r="H43" s="117"/>
      <c r="I43" s="118"/>
      <c r="J43" s="46"/>
      <c r="K43" s="119" t="s">
        <v>137</v>
      </c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20" t="s">
        <v>4</v>
      </c>
      <c r="BI43" s="121"/>
      <c r="BJ43" s="121"/>
      <c r="BK43" s="121"/>
      <c r="BL43" s="121"/>
      <c r="BM43" s="121"/>
      <c r="BN43" s="121"/>
      <c r="BO43" s="121"/>
      <c r="BP43" s="121"/>
      <c r="BQ43" s="121"/>
      <c r="BR43" s="122"/>
      <c r="BS43" s="49"/>
      <c r="BT43" s="50"/>
      <c r="BU43" s="50"/>
      <c r="BV43" s="50"/>
      <c r="BW43" s="51"/>
      <c r="BZ43" s="52"/>
    </row>
    <row r="44" spans="1:78" ht="66" customHeight="1">
      <c r="A44" s="116" t="s">
        <v>138</v>
      </c>
      <c r="B44" s="117"/>
      <c r="C44" s="117"/>
      <c r="D44" s="117"/>
      <c r="E44" s="117"/>
      <c r="F44" s="117"/>
      <c r="G44" s="117"/>
      <c r="H44" s="117"/>
      <c r="I44" s="118"/>
      <c r="J44" s="46"/>
      <c r="K44" s="119" t="s">
        <v>139</v>
      </c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20" t="s">
        <v>4</v>
      </c>
      <c r="BI44" s="121"/>
      <c r="BJ44" s="121"/>
      <c r="BK44" s="121"/>
      <c r="BL44" s="121"/>
      <c r="BM44" s="121"/>
      <c r="BN44" s="121"/>
      <c r="BO44" s="121"/>
      <c r="BP44" s="121"/>
      <c r="BQ44" s="121"/>
      <c r="BR44" s="122"/>
      <c r="BS44" s="49"/>
      <c r="BT44" s="50"/>
      <c r="BU44" s="50"/>
      <c r="BV44" s="50"/>
      <c r="BW44" s="51"/>
      <c r="BZ44" s="52"/>
    </row>
    <row r="45" spans="1:78" ht="30.75" customHeight="1">
      <c r="A45" s="116" t="s">
        <v>140</v>
      </c>
      <c r="B45" s="117"/>
      <c r="C45" s="117"/>
      <c r="D45" s="117"/>
      <c r="E45" s="117"/>
      <c r="F45" s="117"/>
      <c r="G45" s="117"/>
      <c r="H45" s="117"/>
      <c r="I45" s="118"/>
      <c r="J45" s="46"/>
      <c r="K45" s="119" t="s">
        <v>141</v>
      </c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20" t="s">
        <v>142</v>
      </c>
      <c r="BI45" s="121"/>
      <c r="BJ45" s="121"/>
      <c r="BK45" s="121"/>
      <c r="BL45" s="121"/>
      <c r="BM45" s="121"/>
      <c r="BN45" s="121"/>
      <c r="BO45" s="121"/>
      <c r="BP45" s="121"/>
      <c r="BQ45" s="121"/>
      <c r="BR45" s="122"/>
      <c r="BS45" s="49"/>
      <c r="BT45" s="50"/>
      <c r="BU45" s="50"/>
      <c r="BV45" s="50"/>
      <c r="BW45" s="51"/>
      <c r="BZ45" s="52"/>
    </row>
    <row r="46" spans="1:78" ht="124.5" customHeight="1">
      <c r="A46" s="116" t="s">
        <v>143</v>
      </c>
      <c r="B46" s="117"/>
      <c r="C46" s="117"/>
      <c r="D46" s="117"/>
      <c r="E46" s="117"/>
      <c r="F46" s="117"/>
      <c r="G46" s="117"/>
      <c r="H46" s="117"/>
      <c r="I46" s="118"/>
      <c r="J46" s="46"/>
      <c r="K46" s="119" t="s">
        <v>144</v>
      </c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20" t="s">
        <v>4</v>
      </c>
      <c r="BI46" s="121"/>
      <c r="BJ46" s="121"/>
      <c r="BK46" s="121"/>
      <c r="BL46" s="121"/>
      <c r="BM46" s="121"/>
      <c r="BN46" s="121"/>
      <c r="BO46" s="121"/>
      <c r="BP46" s="121"/>
      <c r="BQ46" s="121"/>
      <c r="BR46" s="122"/>
      <c r="BS46" s="49"/>
      <c r="BT46" s="50"/>
      <c r="BU46" s="50"/>
      <c r="BV46" s="50"/>
      <c r="BW46" s="51"/>
      <c r="BZ46" s="52"/>
    </row>
    <row r="47" spans="1:78" ht="33.75" customHeight="1">
      <c r="A47" s="116" t="s">
        <v>145</v>
      </c>
      <c r="B47" s="117"/>
      <c r="C47" s="117"/>
      <c r="D47" s="117"/>
      <c r="E47" s="117"/>
      <c r="F47" s="117"/>
      <c r="G47" s="117"/>
      <c r="H47" s="117"/>
      <c r="I47" s="118"/>
      <c r="J47" s="46"/>
      <c r="K47" s="119" t="s">
        <v>146</v>
      </c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20" t="s">
        <v>4</v>
      </c>
      <c r="BI47" s="121"/>
      <c r="BJ47" s="121"/>
      <c r="BK47" s="121"/>
      <c r="BL47" s="121"/>
      <c r="BM47" s="121"/>
      <c r="BN47" s="121"/>
      <c r="BO47" s="121"/>
      <c r="BP47" s="121"/>
      <c r="BQ47" s="121"/>
      <c r="BR47" s="122"/>
      <c r="BS47" s="49"/>
      <c r="BT47" s="50"/>
      <c r="BU47" s="50"/>
      <c r="BV47" s="50"/>
      <c r="BW47" s="51"/>
      <c r="BZ47" s="52"/>
    </row>
    <row r="48" spans="1:78" ht="51" customHeight="1">
      <c r="A48" s="116" t="s">
        <v>147</v>
      </c>
      <c r="B48" s="117"/>
      <c r="C48" s="117"/>
      <c r="D48" s="117"/>
      <c r="E48" s="117"/>
      <c r="F48" s="117"/>
      <c r="G48" s="117"/>
      <c r="H48" s="117"/>
      <c r="I48" s="118"/>
      <c r="J48" s="46"/>
      <c r="K48" s="119" t="s">
        <v>148</v>
      </c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20" t="s">
        <v>4</v>
      </c>
      <c r="BI48" s="121"/>
      <c r="BJ48" s="121"/>
      <c r="BK48" s="121"/>
      <c r="BL48" s="121"/>
      <c r="BM48" s="121"/>
      <c r="BN48" s="121"/>
      <c r="BO48" s="121"/>
      <c r="BP48" s="121"/>
      <c r="BQ48" s="121"/>
      <c r="BR48" s="122"/>
      <c r="BS48" s="49"/>
      <c r="BT48" s="50">
        <v>1931.03</v>
      </c>
      <c r="BU48" s="50"/>
      <c r="BV48" s="50"/>
      <c r="BW48" s="51"/>
      <c r="BZ48" s="52"/>
    </row>
    <row r="49" spans="1:86" ht="40.5" customHeight="1">
      <c r="A49" s="116" t="s">
        <v>149</v>
      </c>
      <c r="B49" s="117"/>
      <c r="C49" s="117"/>
      <c r="D49" s="117"/>
      <c r="E49" s="117"/>
      <c r="F49" s="117"/>
      <c r="G49" s="117"/>
      <c r="H49" s="117"/>
      <c r="I49" s="118"/>
      <c r="J49" s="46"/>
      <c r="K49" s="119" t="s">
        <v>150</v>
      </c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20" t="s">
        <v>4</v>
      </c>
      <c r="BI49" s="121"/>
      <c r="BJ49" s="121"/>
      <c r="BK49" s="121"/>
      <c r="BL49" s="121"/>
      <c r="BM49" s="121"/>
      <c r="BN49" s="121"/>
      <c r="BO49" s="121"/>
      <c r="BP49" s="121"/>
      <c r="BQ49" s="121"/>
      <c r="BR49" s="122"/>
      <c r="BS49" s="49">
        <f>+BS22+BS26+BS24</f>
        <v>0</v>
      </c>
      <c r="BT49" s="50">
        <f>+BT22+BT26+BT24</f>
        <v>0</v>
      </c>
      <c r="BU49" s="50">
        <f>+BU22+BU26+BU24</f>
        <v>0</v>
      </c>
      <c r="BV49" s="50">
        <f>+BV22+BV26+BV24</f>
        <v>0</v>
      </c>
      <c r="BW49" s="51"/>
      <c r="BZ49" s="52" t="e">
        <f>+BU49/BS49-1</f>
        <v>#DIV/0!</v>
      </c>
    </row>
    <row r="50" spans="1:86">
      <c r="A50" s="116" t="s">
        <v>151</v>
      </c>
      <c r="B50" s="117"/>
      <c r="C50" s="117"/>
      <c r="D50" s="117"/>
      <c r="E50" s="117"/>
      <c r="F50" s="117"/>
      <c r="G50" s="117"/>
      <c r="H50" s="117"/>
      <c r="I50" s="118"/>
      <c r="J50" s="46"/>
      <c r="K50" s="119" t="s">
        <v>152</v>
      </c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20" t="s">
        <v>4</v>
      </c>
      <c r="BI50" s="121"/>
      <c r="BJ50" s="121"/>
      <c r="BK50" s="121"/>
      <c r="BL50" s="121"/>
      <c r="BM50" s="121"/>
      <c r="BN50" s="121"/>
      <c r="BO50" s="121"/>
      <c r="BP50" s="121"/>
      <c r="BQ50" s="121"/>
      <c r="BR50" s="122"/>
      <c r="BS50" s="49"/>
      <c r="BT50" s="50"/>
      <c r="BU50" s="50"/>
      <c r="BV50" s="50"/>
      <c r="BW50" s="51"/>
      <c r="BZ50" s="52"/>
    </row>
    <row r="51" spans="1:86">
      <c r="A51" s="116" t="s">
        <v>92</v>
      </c>
      <c r="B51" s="117"/>
      <c r="C51" s="117"/>
      <c r="D51" s="117"/>
      <c r="E51" s="117"/>
      <c r="F51" s="117"/>
      <c r="G51" s="117"/>
      <c r="H51" s="117"/>
      <c r="I51" s="118"/>
      <c r="J51" s="46"/>
      <c r="K51" s="119" t="s">
        <v>153</v>
      </c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20" t="s">
        <v>154</v>
      </c>
      <c r="BI51" s="121"/>
      <c r="BJ51" s="121"/>
      <c r="BK51" s="121"/>
      <c r="BL51" s="121"/>
      <c r="BM51" s="121"/>
      <c r="BN51" s="121"/>
      <c r="BO51" s="121"/>
      <c r="BP51" s="121"/>
      <c r="BQ51" s="121"/>
      <c r="BR51" s="122"/>
      <c r="BS51" s="49"/>
      <c r="BT51" s="50"/>
      <c r="BU51" s="50"/>
      <c r="BV51" s="50"/>
      <c r="BW51" s="51"/>
      <c r="BZ51" s="52"/>
    </row>
    <row r="52" spans="1:86">
      <c r="A52" s="116" t="s">
        <v>118</v>
      </c>
      <c r="B52" s="117"/>
      <c r="C52" s="117"/>
      <c r="D52" s="117"/>
      <c r="E52" s="117"/>
      <c r="F52" s="117"/>
      <c r="G52" s="117"/>
      <c r="H52" s="117"/>
      <c r="I52" s="118"/>
      <c r="J52" s="46"/>
      <c r="K52" s="119" t="s">
        <v>155</v>
      </c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20" t="s">
        <v>4</v>
      </c>
      <c r="BI52" s="121"/>
      <c r="BJ52" s="121"/>
      <c r="BK52" s="121"/>
      <c r="BL52" s="121"/>
      <c r="BM52" s="121"/>
      <c r="BN52" s="121"/>
      <c r="BO52" s="121"/>
      <c r="BP52" s="121"/>
      <c r="BQ52" s="121"/>
      <c r="BR52" s="122"/>
      <c r="BS52" s="49"/>
      <c r="BT52" s="50"/>
      <c r="BU52" s="50"/>
      <c r="BV52" s="50"/>
      <c r="BW52" s="51"/>
      <c r="BZ52" s="52"/>
    </row>
    <row r="53" spans="1:86">
      <c r="A53" s="116" t="s">
        <v>156</v>
      </c>
      <c r="B53" s="117"/>
      <c r="C53" s="117"/>
      <c r="D53" s="117"/>
      <c r="E53" s="117"/>
      <c r="F53" s="117"/>
      <c r="G53" s="117"/>
      <c r="H53" s="117"/>
      <c r="I53" s="118"/>
      <c r="J53" s="46"/>
      <c r="K53" s="119" t="s">
        <v>157</v>
      </c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20" t="s">
        <v>89</v>
      </c>
      <c r="BI53" s="121"/>
      <c r="BJ53" s="121"/>
      <c r="BK53" s="121"/>
      <c r="BL53" s="121"/>
      <c r="BM53" s="121"/>
      <c r="BN53" s="121"/>
      <c r="BO53" s="121"/>
      <c r="BP53" s="121"/>
      <c r="BQ53" s="121"/>
      <c r="BR53" s="122"/>
      <c r="BS53" s="49"/>
      <c r="BT53" s="50"/>
      <c r="BU53" s="50"/>
      <c r="BV53" s="50" t="s">
        <v>89</v>
      </c>
      <c r="BW53" s="48"/>
    </row>
    <row r="54" spans="1:86" ht="31.5" customHeight="1">
      <c r="A54" s="116" t="s">
        <v>90</v>
      </c>
      <c r="B54" s="117"/>
      <c r="C54" s="117"/>
      <c r="D54" s="117"/>
      <c r="E54" s="117"/>
      <c r="F54" s="117"/>
      <c r="G54" s="117"/>
      <c r="H54" s="117"/>
      <c r="I54" s="118"/>
      <c r="J54" s="46"/>
      <c r="K54" s="119" t="s">
        <v>158</v>
      </c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30" t="s">
        <v>159</v>
      </c>
      <c r="BI54" s="131"/>
      <c r="BJ54" s="131"/>
      <c r="BK54" s="131"/>
      <c r="BL54" s="131"/>
      <c r="BM54" s="131"/>
      <c r="BN54" s="131"/>
      <c r="BO54" s="131"/>
      <c r="BP54" s="131"/>
      <c r="BQ54" s="131"/>
      <c r="BR54" s="132"/>
      <c r="BS54" s="76"/>
      <c r="BT54" s="49">
        <v>56</v>
      </c>
      <c r="BU54" s="76"/>
      <c r="BV54" s="49"/>
      <c r="BW54" s="77"/>
    </row>
    <row r="55" spans="1:86">
      <c r="A55" s="116" t="s">
        <v>160</v>
      </c>
      <c r="B55" s="117"/>
      <c r="C55" s="117"/>
      <c r="D55" s="117"/>
      <c r="E55" s="117"/>
      <c r="F55" s="117"/>
      <c r="G55" s="117"/>
      <c r="H55" s="117"/>
      <c r="I55" s="118"/>
      <c r="J55" s="46"/>
      <c r="K55" s="119" t="s">
        <v>161</v>
      </c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20" t="s">
        <v>162</v>
      </c>
      <c r="BI55" s="121"/>
      <c r="BJ55" s="121"/>
      <c r="BK55" s="121"/>
      <c r="BL55" s="121"/>
      <c r="BM55" s="121"/>
      <c r="BN55" s="121"/>
      <c r="BO55" s="121"/>
      <c r="BP55" s="121"/>
      <c r="BQ55" s="121"/>
      <c r="BR55" s="122"/>
      <c r="BS55" s="49">
        <f>+BS56+BS57+BS58+BS59</f>
        <v>355.04999999999995</v>
      </c>
      <c r="BT55" s="49"/>
      <c r="BU55" s="49"/>
      <c r="BV55" s="49"/>
      <c r="BW55" s="51"/>
    </row>
    <row r="56" spans="1:86" ht="34.5" customHeight="1">
      <c r="A56" s="116" t="s">
        <v>163</v>
      </c>
      <c r="B56" s="117"/>
      <c r="C56" s="117"/>
      <c r="D56" s="117"/>
      <c r="E56" s="117"/>
      <c r="F56" s="117"/>
      <c r="G56" s="117"/>
      <c r="H56" s="117"/>
      <c r="I56" s="118"/>
      <c r="J56" s="46"/>
      <c r="K56" s="119" t="s">
        <v>164</v>
      </c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Q56" s="119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20" t="s">
        <v>162</v>
      </c>
      <c r="BI56" s="121"/>
      <c r="BJ56" s="121"/>
      <c r="BK56" s="121"/>
      <c r="BL56" s="121"/>
      <c r="BM56" s="121"/>
      <c r="BN56" s="121"/>
      <c r="BO56" s="121"/>
      <c r="BP56" s="121"/>
      <c r="BQ56" s="121"/>
      <c r="BR56" s="122"/>
      <c r="BS56" s="49">
        <v>234.5</v>
      </c>
      <c r="BT56" s="49"/>
      <c r="BU56" s="49"/>
      <c r="BV56" s="49"/>
      <c r="BW56" s="51"/>
    </row>
    <row r="57" spans="1:86" ht="32.25" customHeight="1">
      <c r="A57" s="116" t="s">
        <v>165</v>
      </c>
      <c r="B57" s="117"/>
      <c r="C57" s="117"/>
      <c r="D57" s="117"/>
      <c r="E57" s="117"/>
      <c r="F57" s="117"/>
      <c r="G57" s="117"/>
      <c r="H57" s="117"/>
      <c r="I57" s="118"/>
      <c r="J57" s="46"/>
      <c r="K57" s="119" t="s">
        <v>166</v>
      </c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19"/>
      <c r="BF57" s="119"/>
      <c r="BG57" s="119"/>
      <c r="BH57" s="120" t="s">
        <v>162</v>
      </c>
      <c r="BI57" s="121"/>
      <c r="BJ57" s="121"/>
      <c r="BK57" s="121"/>
      <c r="BL57" s="121"/>
      <c r="BM57" s="121"/>
      <c r="BN57" s="121"/>
      <c r="BO57" s="121"/>
      <c r="BP57" s="121"/>
      <c r="BQ57" s="121"/>
      <c r="BR57" s="122"/>
      <c r="BS57" s="49"/>
      <c r="BT57" s="49"/>
      <c r="BU57" s="49"/>
      <c r="BV57" s="49"/>
      <c r="BW57" s="51"/>
    </row>
    <row r="58" spans="1:86" ht="30.75" customHeight="1">
      <c r="A58" s="116" t="s">
        <v>167</v>
      </c>
      <c r="B58" s="117"/>
      <c r="C58" s="117"/>
      <c r="D58" s="117"/>
      <c r="E58" s="117"/>
      <c r="F58" s="117"/>
      <c r="G58" s="117"/>
      <c r="H58" s="117"/>
      <c r="I58" s="118"/>
      <c r="J58" s="46"/>
      <c r="K58" s="119" t="s">
        <v>168</v>
      </c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20" t="s">
        <v>162</v>
      </c>
      <c r="BI58" s="121"/>
      <c r="BJ58" s="121"/>
      <c r="BK58" s="121"/>
      <c r="BL58" s="121"/>
      <c r="BM58" s="121"/>
      <c r="BN58" s="121"/>
      <c r="BO58" s="121"/>
      <c r="BP58" s="121"/>
      <c r="BQ58" s="121"/>
      <c r="BR58" s="122"/>
      <c r="BS58" s="49">
        <v>17.2</v>
      </c>
      <c r="BT58" s="49"/>
      <c r="BU58" s="49"/>
      <c r="BV58" s="49"/>
      <c r="BW58" s="51"/>
    </row>
    <row r="59" spans="1:86" ht="38.25" customHeight="1">
      <c r="A59" s="116" t="s">
        <v>169</v>
      </c>
      <c r="B59" s="117"/>
      <c r="C59" s="117"/>
      <c r="D59" s="117"/>
      <c r="E59" s="117"/>
      <c r="F59" s="117"/>
      <c r="G59" s="117"/>
      <c r="H59" s="117"/>
      <c r="I59" s="118"/>
      <c r="J59" s="46"/>
      <c r="K59" s="119" t="s">
        <v>170</v>
      </c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20" t="s">
        <v>162</v>
      </c>
      <c r="BI59" s="121"/>
      <c r="BJ59" s="121"/>
      <c r="BK59" s="121"/>
      <c r="BL59" s="121"/>
      <c r="BM59" s="121"/>
      <c r="BN59" s="121"/>
      <c r="BO59" s="121"/>
      <c r="BP59" s="121"/>
      <c r="BQ59" s="121"/>
      <c r="BR59" s="122"/>
      <c r="BS59" s="49">
        <v>103.35</v>
      </c>
      <c r="BT59" s="49"/>
      <c r="BU59" s="49"/>
      <c r="BV59" s="49"/>
      <c r="BW59" s="51"/>
    </row>
    <row r="60" spans="1:86">
      <c r="A60" s="116" t="s">
        <v>171</v>
      </c>
      <c r="B60" s="117"/>
      <c r="C60" s="117"/>
      <c r="D60" s="117"/>
      <c r="E60" s="117"/>
      <c r="F60" s="117"/>
      <c r="G60" s="117"/>
      <c r="H60" s="117"/>
      <c r="I60" s="118"/>
      <c r="J60" s="46"/>
      <c r="K60" s="119" t="s">
        <v>172</v>
      </c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20" t="s">
        <v>173</v>
      </c>
      <c r="BI60" s="121"/>
      <c r="BJ60" s="121"/>
      <c r="BK60" s="121"/>
      <c r="BL60" s="121"/>
      <c r="BM60" s="121"/>
      <c r="BN60" s="121"/>
      <c r="BO60" s="121"/>
      <c r="BP60" s="121"/>
      <c r="BQ60" s="121"/>
      <c r="BR60" s="122"/>
      <c r="BS60" s="49">
        <f>+BS61+BS62</f>
        <v>159.28</v>
      </c>
      <c r="BT60" s="49"/>
      <c r="BU60" s="49">
        <f>+BU61+BU62</f>
        <v>0</v>
      </c>
      <c r="BV60" s="49"/>
      <c r="BW60" s="51"/>
    </row>
    <row r="61" spans="1:86" ht="35.25" customHeight="1">
      <c r="A61" s="116" t="s">
        <v>174</v>
      </c>
      <c r="B61" s="117"/>
      <c r="C61" s="117"/>
      <c r="D61" s="117"/>
      <c r="E61" s="117"/>
      <c r="F61" s="117"/>
      <c r="G61" s="117"/>
      <c r="H61" s="117"/>
      <c r="I61" s="118"/>
      <c r="J61" s="46"/>
      <c r="K61" s="119" t="s">
        <v>175</v>
      </c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19"/>
      <c r="AS61" s="119"/>
      <c r="AT61" s="119"/>
      <c r="AU61" s="119"/>
      <c r="AV61" s="119"/>
      <c r="AW61" s="119"/>
      <c r="AX61" s="119"/>
      <c r="AY61" s="119"/>
      <c r="AZ61" s="119"/>
      <c r="BA61" s="119"/>
      <c r="BB61" s="119"/>
      <c r="BC61" s="119"/>
      <c r="BD61" s="119"/>
      <c r="BE61" s="119"/>
      <c r="BF61" s="119"/>
      <c r="BG61" s="119"/>
      <c r="BH61" s="120" t="s">
        <v>173</v>
      </c>
      <c r="BI61" s="121"/>
      <c r="BJ61" s="121"/>
      <c r="BK61" s="121"/>
      <c r="BL61" s="121"/>
      <c r="BM61" s="121"/>
      <c r="BN61" s="121"/>
      <c r="BO61" s="121"/>
      <c r="BP61" s="121"/>
      <c r="BQ61" s="121"/>
      <c r="BR61" s="122"/>
      <c r="BS61" s="49">
        <v>153.68</v>
      </c>
      <c r="BT61" s="49"/>
      <c r="BU61" s="49"/>
      <c r="BV61" s="49"/>
      <c r="BW61" s="51"/>
    </row>
    <row r="62" spans="1:86" ht="33" customHeight="1">
      <c r="A62" s="116" t="s">
        <v>176</v>
      </c>
      <c r="B62" s="117"/>
      <c r="C62" s="117"/>
      <c r="D62" s="117"/>
      <c r="E62" s="117"/>
      <c r="F62" s="117"/>
      <c r="G62" s="117"/>
      <c r="H62" s="117"/>
      <c r="I62" s="118"/>
      <c r="J62" s="46"/>
      <c r="K62" s="119" t="s">
        <v>177</v>
      </c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20" t="s">
        <v>173</v>
      </c>
      <c r="BI62" s="121"/>
      <c r="BJ62" s="121"/>
      <c r="BK62" s="121"/>
      <c r="BL62" s="121"/>
      <c r="BM62" s="121"/>
      <c r="BN62" s="121"/>
      <c r="BO62" s="121"/>
      <c r="BP62" s="121"/>
      <c r="BQ62" s="121"/>
      <c r="BR62" s="122"/>
      <c r="BS62" s="49">
        <v>5.6</v>
      </c>
      <c r="BT62" s="49"/>
      <c r="BU62" s="49"/>
      <c r="BV62" s="49"/>
      <c r="BW62" s="51"/>
    </row>
    <row r="63" spans="1:86" ht="30" customHeight="1">
      <c r="A63" s="116" t="s">
        <v>178</v>
      </c>
      <c r="B63" s="117"/>
      <c r="C63" s="117"/>
      <c r="D63" s="117"/>
      <c r="E63" s="117"/>
      <c r="F63" s="117"/>
      <c r="G63" s="117"/>
      <c r="H63" s="117"/>
      <c r="I63" s="118"/>
      <c r="J63" s="46"/>
      <c r="K63" s="119" t="s">
        <v>179</v>
      </c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20" t="s">
        <v>173</v>
      </c>
      <c r="BI63" s="121"/>
      <c r="BJ63" s="121"/>
      <c r="BK63" s="121"/>
      <c r="BL63" s="121"/>
      <c r="BM63" s="121"/>
      <c r="BN63" s="121"/>
      <c r="BO63" s="121"/>
      <c r="BP63" s="121"/>
      <c r="BQ63" s="121"/>
      <c r="BR63" s="122"/>
      <c r="BS63" s="49">
        <f>+BS64+BS65+BS66</f>
        <v>1266.3799999999999</v>
      </c>
      <c r="BT63" s="49"/>
      <c r="BU63" s="49">
        <f>+BU64+BU65</f>
        <v>0</v>
      </c>
      <c r="BV63" s="49"/>
      <c r="BW63" s="51"/>
    </row>
    <row r="64" spans="1:86" ht="34.5" customHeight="1">
      <c r="A64" s="116" t="s">
        <v>180</v>
      </c>
      <c r="B64" s="117"/>
      <c r="C64" s="117"/>
      <c r="D64" s="117"/>
      <c r="E64" s="117"/>
      <c r="F64" s="117"/>
      <c r="G64" s="117"/>
      <c r="H64" s="117"/>
      <c r="I64" s="118"/>
      <c r="J64" s="46"/>
      <c r="K64" s="119" t="s">
        <v>181</v>
      </c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19"/>
      <c r="AS64" s="119"/>
      <c r="AT64" s="119"/>
      <c r="AU64" s="119"/>
      <c r="AV64" s="119"/>
      <c r="AW64" s="119"/>
      <c r="AX64" s="119"/>
      <c r="AY64" s="119"/>
      <c r="AZ64" s="119"/>
      <c r="BA64" s="119"/>
      <c r="BB64" s="119"/>
      <c r="BC64" s="119"/>
      <c r="BD64" s="119"/>
      <c r="BE64" s="119"/>
      <c r="BF64" s="119"/>
      <c r="BG64" s="119"/>
      <c r="BH64" s="120" t="s">
        <v>173</v>
      </c>
      <c r="BI64" s="121"/>
      <c r="BJ64" s="121"/>
      <c r="BK64" s="121"/>
      <c r="BL64" s="121"/>
      <c r="BM64" s="121"/>
      <c r="BN64" s="121"/>
      <c r="BO64" s="121"/>
      <c r="BP64" s="121"/>
      <c r="BQ64" s="121"/>
      <c r="BR64" s="122"/>
      <c r="BS64" s="49">
        <v>418.8</v>
      </c>
      <c r="BT64" s="49"/>
      <c r="BU64" s="49"/>
      <c r="BV64" s="49"/>
      <c r="BW64" s="51"/>
      <c r="CH64" s="53"/>
    </row>
    <row r="65" spans="1:86" ht="30.75" customHeight="1">
      <c r="A65" s="116" t="s">
        <v>182</v>
      </c>
      <c r="B65" s="117"/>
      <c r="C65" s="117"/>
      <c r="D65" s="117"/>
      <c r="E65" s="117"/>
      <c r="F65" s="117"/>
      <c r="G65" s="117"/>
      <c r="H65" s="117"/>
      <c r="I65" s="118"/>
      <c r="J65" s="46"/>
      <c r="K65" s="119" t="s">
        <v>183</v>
      </c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19"/>
      <c r="AS65" s="119"/>
      <c r="AT65" s="119"/>
      <c r="AU65" s="119"/>
      <c r="AV65" s="119"/>
      <c r="AW65" s="119"/>
      <c r="AX65" s="119"/>
      <c r="AY65" s="119"/>
      <c r="AZ65" s="119"/>
      <c r="BA65" s="119"/>
      <c r="BB65" s="119"/>
      <c r="BC65" s="119"/>
      <c r="BD65" s="119"/>
      <c r="BE65" s="119"/>
      <c r="BF65" s="119"/>
      <c r="BG65" s="119"/>
      <c r="BH65" s="120" t="s">
        <v>173</v>
      </c>
      <c r="BI65" s="121"/>
      <c r="BJ65" s="121"/>
      <c r="BK65" s="121"/>
      <c r="BL65" s="121"/>
      <c r="BM65" s="121"/>
      <c r="BN65" s="121"/>
      <c r="BO65" s="121"/>
      <c r="BP65" s="121"/>
      <c r="BQ65" s="121"/>
      <c r="BR65" s="122"/>
      <c r="BS65" s="49">
        <v>841.98</v>
      </c>
      <c r="BT65" s="49"/>
      <c r="BU65" s="49"/>
      <c r="BV65" s="49"/>
      <c r="BW65" s="51"/>
    </row>
    <row r="66" spans="1:86" ht="30.75" customHeight="1">
      <c r="A66" s="116" t="s">
        <v>286</v>
      </c>
      <c r="B66" s="117"/>
      <c r="C66" s="117"/>
      <c r="D66" s="117"/>
      <c r="E66" s="117"/>
      <c r="F66" s="117"/>
      <c r="G66" s="117"/>
      <c r="H66" s="117"/>
      <c r="I66" s="118"/>
      <c r="J66" s="80"/>
      <c r="K66" s="119" t="s">
        <v>285</v>
      </c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  <c r="BA66" s="119"/>
      <c r="BB66" s="119"/>
      <c r="BC66" s="119"/>
      <c r="BD66" s="119"/>
      <c r="BE66" s="119"/>
      <c r="BF66" s="119"/>
      <c r="BG66" s="119"/>
      <c r="BH66" s="120" t="s">
        <v>173</v>
      </c>
      <c r="BI66" s="121"/>
      <c r="BJ66" s="121"/>
      <c r="BK66" s="121"/>
      <c r="BL66" s="121"/>
      <c r="BM66" s="121"/>
      <c r="BN66" s="121"/>
      <c r="BO66" s="121"/>
      <c r="BP66" s="121"/>
      <c r="BQ66" s="121"/>
      <c r="BR66" s="122"/>
      <c r="BS66" s="49">
        <v>5.6</v>
      </c>
      <c r="BT66" s="49"/>
      <c r="BU66" s="49"/>
      <c r="BV66" s="49"/>
      <c r="BW66" s="51"/>
    </row>
    <row r="67" spans="1:86">
      <c r="A67" s="116" t="s">
        <v>184</v>
      </c>
      <c r="B67" s="117"/>
      <c r="C67" s="117"/>
      <c r="D67" s="117"/>
      <c r="E67" s="117"/>
      <c r="F67" s="117"/>
      <c r="G67" s="117"/>
      <c r="H67" s="117"/>
      <c r="I67" s="118"/>
      <c r="J67" s="46"/>
      <c r="K67" s="119" t="s">
        <v>185</v>
      </c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19"/>
      <c r="AS67" s="119"/>
      <c r="AT67" s="119"/>
      <c r="AU67" s="119"/>
      <c r="AV67" s="119"/>
      <c r="AW67" s="119"/>
      <c r="AX67" s="119"/>
      <c r="AY67" s="119"/>
      <c r="AZ67" s="119"/>
      <c r="BA67" s="119"/>
      <c r="BB67" s="119"/>
      <c r="BC67" s="119"/>
      <c r="BD67" s="119"/>
      <c r="BE67" s="119"/>
      <c r="BF67" s="119"/>
      <c r="BG67" s="119"/>
      <c r="BH67" s="120" t="s">
        <v>186</v>
      </c>
      <c r="BI67" s="121"/>
      <c r="BJ67" s="121"/>
      <c r="BK67" s="121"/>
      <c r="BL67" s="121"/>
      <c r="BM67" s="121"/>
      <c r="BN67" s="121"/>
      <c r="BO67" s="121"/>
      <c r="BP67" s="121"/>
      <c r="BQ67" s="121"/>
      <c r="BR67" s="122"/>
      <c r="BS67" s="49">
        <f>+BS68+BS69</f>
        <v>45.984000000000002</v>
      </c>
      <c r="BT67" s="49"/>
      <c r="BU67" s="49">
        <f>+BU68+BU69</f>
        <v>0</v>
      </c>
      <c r="BV67" s="49"/>
      <c r="BW67" s="51"/>
      <c r="CH67" s="53"/>
    </row>
    <row r="68" spans="1:86" ht="33" customHeight="1">
      <c r="A68" s="116" t="s">
        <v>187</v>
      </c>
      <c r="B68" s="117"/>
      <c r="C68" s="117"/>
      <c r="D68" s="117"/>
      <c r="E68" s="117"/>
      <c r="F68" s="117"/>
      <c r="G68" s="117"/>
      <c r="H68" s="117"/>
      <c r="I68" s="118"/>
      <c r="J68" s="46"/>
      <c r="K68" s="119" t="s">
        <v>188</v>
      </c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19"/>
      <c r="AS68" s="119"/>
      <c r="AT68" s="119"/>
      <c r="AU68" s="119"/>
      <c r="AV68" s="119"/>
      <c r="AW68" s="119"/>
      <c r="AX68" s="119"/>
      <c r="AY68" s="119"/>
      <c r="AZ68" s="119"/>
      <c r="BA68" s="119"/>
      <c r="BB68" s="119"/>
      <c r="BC68" s="119"/>
      <c r="BD68" s="119"/>
      <c r="BE68" s="119"/>
      <c r="BF68" s="119"/>
      <c r="BG68" s="119"/>
      <c r="BH68" s="120" t="s">
        <v>186</v>
      </c>
      <c r="BI68" s="121"/>
      <c r="BJ68" s="121"/>
      <c r="BK68" s="121"/>
      <c r="BL68" s="121"/>
      <c r="BM68" s="121"/>
      <c r="BN68" s="121"/>
      <c r="BO68" s="121"/>
      <c r="BP68" s="121"/>
      <c r="BQ68" s="121"/>
      <c r="BR68" s="122"/>
      <c r="BS68" s="49">
        <v>43.908999999999999</v>
      </c>
      <c r="BT68" s="49"/>
      <c r="BU68" s="49"/>
      <c r="BV68" s="49"/>
      <c r="BW68" s="51"/>
    </row>
    <row r="69" spans="1:86" ht="32.25" customHeight="1">
      <c r="A69" s="116" t="s">
        <v>189</v>
      </c>
      <c r="B69" s="117"/>
      <c r="C69" s="117"/>
      <c r="D69" s="117"/>
      <c r="E69" s="117"/>
      <c r="F69" s="117"/>
      <c r="G69" s="117"/>
      <c r="H69" s="117"/>
      <c r="I69" s="118"/>
      <c r="J69" s="46"/>
      <c r="K69" s="119" t="s">
        <v>190</v>
      </c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19"/>
      <c r="AS69" s="119"/>
      <c r="AT69" s="119"/>
      <c r="AU69" s="119"/>
      <c r="AV69" s="119"/>
      <c r="AW69" s="119"/>
      <c r="AX69" s="119"/>
      <c r="AY69" s="119"/>
      <c r="AZ69" s="119"/>
      <c r="BA69" s="119"/>
      <c r="BB69" s="119"/>
      <c r="BC69" s="119"/>
      <c r="BD69" s="119"/>
      <c r="BE69" s="119"/>
      <c r="BF69" s="119"/>
      <c r="BG69" s="119"/>
      <c r="BH69" s="120" t="s">
        <v>186</v>
      </c>
      <c r="BI69" s="121"/>
      <c r="BJ69" s="121"/>
      <c r="BK69" s="121"/>
      <c r="BL69" s="121"/>
      <c r="BM69" s="121"/>
      <c r="BN69" s="121"/>
      <c r="BO69" s="121"/>
      <c r="BP69" s="121"/>
      <c r="BQ69" s="121"/>
      <c r="BR69" s="122"/>
      <c r="BS69" s="49">
        <v>2.0750000000000002</v>
      </c>
      <c r="BT69" s="49"/>
      <c r="BU69" s="49"/>
      <c r="BV69" s="49"/>
      <c r="BW69" s="51"/>
    </row>
    <row r="70" spans="1:86">
      <c r="A70" s="116" t="s">
        <v>191</v>
      </c>
      <c r="B70" s="117"/>
      <c r="C70" s="117"/>
      <c r="D70" s="117"/>
      <c r="E70" s="117"/>
      <c r="F70" s="117"/>
      <c r="G70" s="117"/>
      <c r="H70" s="117"/>
      <c r="I70" s="118"/>
      <c r="J70" s="46"/>
      <c r="K70" s="119" t="s">
        <v>192</v>
      </c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20" t="s">
        <v>193</v>
      </c>
      <c r="BI70" s="121"/>
      <c r="BJ70" s="121"/>
      <c r="BK70" s="121"/>
      <c r="BL70" s="121"/>
      <c r="BM70" s="121"/>
      <c r="BN70" s="121"/>
      <c r="BO70" s="121"/>
      <c r="BP70" s="121"/>
      <c r="BQ70" s="121"/>
      <c r="BR70" s="122"/>
      <c r="BS70" s="49">
        <v>100</v>
      </c>
      <c r="BT70" s="49">
        <v>100</v>
      </c>
      <c r="BU70" s="49"/>
      <c r="BV70" s="49"/>
      <c r="BW70" s="51"/>
      <c r="BZ70" s="53"/>
    </row>
    <row r="71" spans="1:86" ht="32.25" customHeight="1">
      <c r="A71" s="116" t="s">
        <v>194</v>
      </c>
      <c r="B71" s="117"/>
      <c r="C71" s="117"/>
      <c r="D71" s="117"/>
      <c r="E71" s="117"/>
      <c r="F71" s="117"/>
      <c r="G71" s="117"/>
      <c r="H71" s="117"/>
      <c r="I71" s="118"/>
      <c r="J71" s="46"/>
      <c r="K71" s="119" t="s">
        <v>195</v>
      </c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19"/>
      <c r="AN71" s="119"/>
      <c r="AO71" s="119"/>
      <c r="AP71" s="119"/>
      <c r="AQ71" s="119"/>
      <c r="AR71" s="119"/>
      <c r="AS71" s="119"/>
      <c r="AT71" s="119"/>
      <c r="AU71" s="119"/>
      <c r="AV71" s="119"/>
      <c r="AW71" s="119"/>
      <c r="AX71" s="119"/>
      <c r="AY71" s="119"/>
      <c r="AZ71" s="119"/>
      <c r="BA71" s="119"/>
      <c r="BB71" s="119"/>
      <c r="BC71" s="119"/>
      <c r="BD71" s="119"/>
      <c r="BE71" s="119"/>
      <c r="BF71" s="119"/>
      <c r="BG71" s="119"/>
      <c r="BH71" s="120" t="s">
        <v>4</v>
      </c>
      <c r="BI71" s="121"/>
      <c r="BJ71" s="121"/>
      <c r="BK71" s="121"/>
      <c r="BL71" s="121"/>
      <c r="BM71" s="121"/>
      <c r="BN71" s="121"/>
      <c r="BO71" s="121"/>
      <c r="BP71" s="121"/>
      <c r="BQ71" s="121"/>
      <c r="BR71" s="122"/>
      <c r="BS71" s="49">
        <v>0</v>
      </c>
      <c r="BT71" s="50"/>
      <c r="BU71" s="50"/>
      <c r="BV71" s="50"/>
      <c r="BW71" s="51"/>
      <c r="BZ71" s="53"/>
    </row>
    <row r="72" spans="1:86" ht="32.25" customHeight="1">
      <c r="A72" s="116" t="s">
        <v>196</v>
      </c>
      <c r="B72" s="117"/>
      <c r="C72" s="117"/>
      <c r="D72" s="117"/>
      <c r="E72" s="117"/>
      <c r="F72" s="117"/>
      <c r="G72" s="117"/>
      <c r="H72" s="117"/>
      <c r="I72" s="118"/>
      <c r="J72" s="46"/>
      <c r="K72" s="119" t="s">
        <v>197</v>
      </c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119"/>
      <c r="AQ72" s="119"/>
      <c r="AR72" s="119"/>
      <c r="AS72" s="119"/>
      <c r="AT72" s="119"/>
      <c r="AU72" s="119"/>
      <c r="AV72" s="119"/>
      <c r="AW72" s="119"/>
      <c r="AX72" s="119"/>
      <c r="AY72" s="119"/>
      <c r="AZ72" s="119"/>
      <c r="BA72" s="119"/>
      <c r="BB72" s="119"/>
      <c r="BC72" s="119"/>
      <c r="BD72" s="119"/>
      <c r="BE72" s="119"/>
      <c r="BF72" s="119"/>
      <c r="BG72" s="119"/>
      <c r="BH72" s="120" t="s">
        <v>4</v>
      </c>
      <c r="BI72" s="121"/>
      <c r="BJ72" s="121"/>
      <c r="BK72" s="121"/>
      <c r="BL72" s="121"/>
      <c r="BM72" s="121"/>
      <c r="BN72" s="121"/>
      <c r="BO72" s="121"/>
      <c r="BP72" s="121"/>
      <c r="BQ72" s="121"/>
      <c r="BR72" s="122"/>
      <c r="BS72" s="49">
        <v>0</v>
      </c>
      <c r="BT72" s="50"/>
      <c r="BU72" s="50"/>
      <c r="BV72" s="50"/>
      <c r="BW72" s="51"/>
    </row>
    <row r="73" spans="1:86">
      <c r="A73" s="116" t="s">
        <v>198</v>
      </c>
      <c r="B73" s="117"/>
      <c r="C73" s="117"/>
      <c r="D73" s="117"/>
      <c r="E73" s="117"/>
      <c r="F73" s="117"/>
      <c r="G73" s="117"/>
      <c r="H73" s="117"/>
      <c r="I73" s="118"/>
      <c r="J73" s="46"/>
      <c r="K73" s="119" t="s">
        <v>199</v>
      </c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19"/>
      <c r="AN73" s="119"/>
      <c r="AO73" s="119"/>
      <c r="AP73" s="119"/>
      <c r="AQ73" s="119"/>
      <c r="AR73" s="119"/>
      <c r="AS73" s="119"/>
      <c r="AT73" s="119"/>
      <c r="AU73" s="119"/>
      <c r="AV73" s="119"/>
      <c r="AW73" s="119"/>
      <c r="AX73" s="119"/>
      <c r="AY73" s="119"/>
      <c r="AZ73" s="119"/>
      <c r="BA73" s="119"/>
      <c r="BB73" s="119"/>
      <c r="BC73" s="119"/>
      <c r="BD73" s="119"/>
      <c r="BE73" s="119"/>
      <c r="BF73" s="119"/>
      <c r="BG73" s="119"/>
      <c r="BH73" s="120" t="s">
        <v>193</v>
      </c>
      <c r="BI73" s="121"/>
      <c r="BJ73" s="121"/>
      <c r="BK73" s="121"/>
      <c r="BL73" s="121"/>
      <c r="BM73" s="121"/>
      <c r="BN73" s="121"/>
      <c r="BO73" s="121"/>
      <c r="BP73" s="121"/>
      <c r="BQ73" s="121"/>
      <c r="BR73" s="122"/>
      <c r="BS73" s="47" t="s">
        <v>81</v>
      </c>
      <c r="BT73" s="75">
        <f>+'4)'!B5*100</f>
        <v>3.9995855351777014</v>
      </c>
      <c r="BU73" s="46" t="s">
        <v>89</v>
      </c>
      <c r="BV73" s="46" t="s">
        <v>89</v>
      </c>
      <c r="BW73" s="48" t="s">
        <v>89</v>
      </c>
    </row>
    <row r="75" spans="1:86">
      <c r="G75" s="40" t="s">
        <v>14</v>
      </c>
      <c r="BS75" s="54"/>
      <c r="BT75" s="53"/>
    </row>
    <row r="76" spans="1:86" ht="79.5" customHeight="1">
      <c r="A76" s="133" t="s">
        <v>233</v>
      </c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4"/>
      <c r="AO76" s="134"/>
      <c r="AP76" s="134"/>
      <c r="AQ76" s="134"/>
      <c r="AR76" s="134"/>
      <c r="AS76" s="134"/>
      <c r="AT76" s="134"/>
      <c r="AU76" s="134"/>
      <c r="AV76" s="134"/>
      <c r="AW76" s="134"/>
      <c r="AX76" s="134"/>
      <c r="AY76" s="134"/>
      <c r="AZ76" s="134"/>
      <c r="BA76" s="134"/>
      <c r="BB76" s="134"/>
      <c r="BC76" s="134"/>
      <c r="BD76" s="134"/>
      <c r="BE76" s="134"/>
      <c r="BF76" s="134"/>
      <c r="BG76" s="134"/>
      <c r="BH76" s="134"/>
      <c r="BI76" s="134"/>
      <c r="BJ76" s="134"/>
      <c r="BK76" s="134"/>
      <c r="BL76" s="134"/>
      <c r="BM76" s="134"/>
      <c r="BN76" s="134"/>
      <c r="BO76" s="134"/>
      <c r="BP76" s="134"/>
      <c r="BQ76" s="134"/>
      <c r="BR76" s="134"/>
      <c r="BS76" s="134"/>
      <c r="BT76" s="134"/>
      <c r="BU76" s="134"/>
      <c r="BV76" s="134"/>
      <c r="BW76" s="134"/>
    </row>
    <row r="77" spans="1:86" ht="27.75" customHeight="1">
      <c r="A77" s="133" t="s">
        <v>234</v>
      </c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34"/>
      <c r="AO77" s="134"/>
      <c r="AP77" s="134"/>
      <c r="AQ77" s="134"/>
      <c r="AR77" s="134"/>
      <c r="AS77" s="134"/>
      <c r="AT77" s="134"/>
      <c r="AU77" s="134"/>
      <c r="AV77" s="134"/>
      <c r="AW77" s="134"/>
      <c r="AX77" s="134"/>
      <c r="AY77" s="134"/>
      <c r="AZ77" s="134"/>
      <c r="BA77" s="134"/>
      <c r="BB77" s="134"/>
      <c r="BC77" s="134"/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4"/>
      <c r="BQ77" s="134"/>
      <c r="BR77" s="134"/>
      <c r="BS77" s="134"/>
      <c r="BT77" s="134"/>
      <c r="BU77" s="134"/>
      <c r="BV77" s="134"/>
      <c r="BW77" s="134"/>
    </row>
    <row r="78" spans="1:86" ht="31.5" customHeight="1">
      <c r="A78" s="133" t="s">
        <v>235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  <c r="AC78" s="134"/>
      <c r="AD78" s="134"/>
      <c r="AE78" s="134"/>
      <c r="AF78" s="134"/>
      <c r="AG78" s="134"/>
      <c r="AH78" s="134"/>
      <c r="AI78" s="134"/>
      <c r="AJ78" s="134"/>
      <c r="AK78" s="134"/>
      <c r="AL78" s="134"/>
      <c r="AM78" s="134"/>
      <c r="AN78" s="134"/>
      <c r="AO78" s="134"/>
      <c r="AP78" s="134"/>
      <c r="AQ78" s="134"/>
      <c r="AR78" s="134"/>
      <c r="AS78" s="134"/>
      <c r="AT78" s="134"/>
      <c r="AU78" s="134"/>
      <c r="AV78" s="134"/>
      <c r="AW78" s="134"/>
      <c r="AX78" s="134"/>
      <c r="AY78" s="134"/>
      <c r="AZ78" s="134"/>
      <c r="BA78" s="134"/>
      <c r="BB78" s="134"/>
      <c r="BC78" s="134"/>
      <c r="BD78" s="134"/>
      <c r="BE78" s="134"/>
      <c r="BF78" s="134"/>
      <c r="BG78" s="134"/>
      <c r="BH78" s="134"/>
      <c r="BI78" s="134"/>
      <c r="BJ78" s="134"/>
      <c r="BK78" s="134"/>
      <c r="BL78" s="134"/>
      <c r="BM78" s="134"/>
      <c r="BN78" s="134"/>
      <c r="BO78" s="134"/>
      <c r="BP78" s="134"/>
      <c r="BQ78" s="134"/>
      <c r="BR78" s="134"/>
      <c r="BS78" s="134"/>
      <c r="BT78" s="134"/>
      <c r="BU78" s="134"/>
      <c r="BV78" s="134"/>
      <c r="BW78" s="134"/>
    </row>
    <row r="79" spans="1:86" ht="28.5" customHeight="1">
      <c r="A79" s="133" t="s">
        <v>236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4"/>
      <c r="AJ79" s="134"/>
      <c r="AK79" s="134"/>
      <c r="AL79" s="134"/>
      <c r="AM79" s="134"/>
      <c r="AN79" s="134"/>
      <c r="AO79" s="134"/>
      <c r="AP79" s="134"/>
      <c r="AQ79" s="134"/>
      <c r="AR79" s="134"/>
      <c r="AS79" s="134"/>
      <c r="AT79" s="134"/>
      <c r="AU79" s="134"/>
      <c r="AV79" s="134"/>
      <c r="AW79" s="134"/>
      <c r="AX79" s="134"/>
      <c r="AY79" s="134"/>
      <c r="AZ79" s="134"/>
      <c r="BA79" s="134"/>
      <c r="BB79" s="134"/>
      <c r="BC79" s="134"/>
      <c r="BD79" s="134"/>
      <c r="BE79" s="134"/>
      <c r="BF79" s="134"/>
      <c r="BG79" s="134"/>
      <c r="BH79" s="134"/>
      <c r="BI79" s="134"/>
      <c r="BJ79" s="134"/>
      <c r="BK79" s="134"/>
      <c r="BL79" s="134"/>
      <c r="BM79" s="134"/>
      <c r="BN79" s="134"/>
      <c r="BO79" s="134"/>
      <c r="BP79" s="134"/>
      <c r="BQ79" s="134"/>
      <c r="BR79" s="134"/>
      <c r="BS79" s="134"/>
      <c r="BT79" s="134"/>
      <c r="BU79" s="134"/>
      <c r="BV79" s="134"/>
      <c r="BW79" s="134"/>
    </row>
    <row r="80" spans="1:86" ht="33" customHeight="1">
      <c r="A80" s="133" t="s">
        <v>237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4"/>
      <c r="AC80" s="134"/>
      <c r="AD80" s="134"/>
      <c r="AE80" s="134"/>
      <c r="AF80" s="134"/>
      <c r="AG80" s="134"/>
      <c r="AH80" s="134"/>
      <c r="AI80" s="134"/>
      <c r="AJ80" s="134"/>
      <c r="AK80" s="134"/>
      <c r="AL80" s="134"/>
      <c r="AM80" s="134"/>
      <c r="AN80" s="134"/>
      <c r="AO80" s="134"/>
      <c r="AP80" s="134"/>
      <c r="AQ80" s="134"/>
      <c r="AR80" s="134"/>
      <c r="AS80" s="134"/>
      <c r="AT80" s="134"/>
      <c r="AU80" s="134"/>
      <c r="AV80" s="134"/>
      <c r="AW80" s="134"/>
      <c r="AX80" s="134"/>
      <c r="AY80" s="134"/>
      <c r="AZ80" s="134"/>
      <c r="BA80" s="134"/>
      <c r="BB80" s="134"/>
      <c r="BC80" s="134"/>
      <c r="BD80" s="134"/>
      <c r="BE80" s="134"/>
      <c r="BF80" s="134"/>
      <c r="BG80" s="134"/>
      <c r="BH80" s="134"/>
      <c r="BI80" s="134"/>
      <c r="BJ80" s="134"/>
      <c r="BK80" s="134"/>
      <c r="BL80" s="134"/>
      <c r="BM80" s="134"/>
      <c r="BN80" s="134"/>
      <c r="BO80" s="134"/>
      <c r="BP80" s="134"/>
      <c r="BQ80" s="134"/>
      <c r="BR80" s="134"/>
      <c r="BS80" s="134"/>
      <c r="BT80" s="134"/>
      <c r="BU80" s="134"/>
      <c r="BV80" s="134"/>
      <c r="BW80" s="134"/>
    </row>
    <row r="81" spans="1:131" ht="33" customHeight="1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</row>
    <row r="82" spans="1:131">
      <c r="A82" s="70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3" t="s">
        <v>242</v>
      </c>
    </row>
    <row r="83" spans="1:131">
      <c r="A83" s="70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3" t="s">
        <v>70</v>
      </c>
    </row>
    <row r="84" spans="1:131">
      <c r="BW84" s="73" t="s">
        <v>71</v>
      </c>
    </row>
    <row r="86" spans="1:131" ht="15" customHeight="1">
      <c r="A86" s="109" t="s">
        <v>243</v>
      </c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  <c r="AM86" s="109"/>
      <c r="AN86" s="109"/>
      <c r="AO86" s="109"/>
      <c r="AP86" s="109"/>
      <c r="AQ86" s="109"/>
      <c r="AR86" s="109"/>
      <c r="AS86" s="109"/>
      <c r="AT86" s="109"/>
      <c r="AU86" s="109"/>
      <c r="AV86" s="109"/>
      <c r="AW86" s="109"/>
      <c r="AX86" s="109"/>
      <c r="AY86" s="109"/>
      <c r="AZ86" s="109"/>
      <c r="BA86" s="109"/>
      <c r="BB86" s="109"/>
      <c r="BC86" s="109"/>
      <c r="BD86" s="109"/>
      <c r="BE86" s="109"/>
      <c r="BF86" s="109"/>
      <c r="BG86" s="109"/>
      <c r="BH86" s="109"/>
      <c r="BI86" s="109"/>
      <c r="BJ86" s="109"/>
      <c r="BK86" s="109"/>
      <c r="BL86" s="109"/>
      <c r="BM86" s="109"/>
      <c r="BN86" s="109"/>
      <c r="BO86" s="109"/>
      <c r="BP86" s="109"/>
      <c r="BQ86" s="109"/>
      <c r="BR86" s="109"/>
      <c r="BS86" s="109"/>
      <c r="BT86" s="109"/>
      <c r="BU86" s="109"/>
    </row>
    <row r="87" spans="1:131" ht="15" customHeight="1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S87" s="40"/>
    </row>
    <row r="88" spans="1:131" ht="30" customHeight="1">
      <c r="A88" s="99" t="s">
        <v>244</v>
      </c>
      <c r="B88" s="96"/>
      <c r="C88" s="96"/>
      <c r="D88" s="96"/>
      <c r="E88" s="96"/>
      <c r="F88" s="96"/>
      <c r="G88" s="96"/>
      <c r="H88" s="96" t="s">
        <v>245</v>
      </c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  <c r="AO88" s="96"/>
      <c r="AP88" s="96"/>
      <c r="AQ88" s="96"/>
      <c r="AR88" s="96"/>
      <c r="AS88" s="96"/>
      <c r="AT88" s="96"/>
      <c r="AU88" s="96"/>
      <c r="AV88" s="96"/>
      <c r="AW88" s="96"/>
      <c r="AX88" s="96"/>
      <c r="AY88" s="96"/>
      <c r="AZ88" s="96"/>
      <c r="BA88" s="96"/>
      <c r="BB88" s="96"/>
      <c r="BC88" s="96"/>
      <c r="BD88" s="96"/>
      <c r="BE88" s="101" t="s">
        <v>246</v>
      </c>
      <c r="BF88" s="102"/>
      <c r="BG88" s="102"/>
      <c r="BH88" s="102"/>
      <c r="BI88" s="102"/>
      <c r="BJ88" s="102"/>
      <c r="BK88" s="102"/>
      <c r="BL88" s="102"/>
      <c r="BM88" s="102"/>
      <c r="BN88" s="102"/>
      <c r="BO88" s="102"/>
      <c r="BP88" s="102"/>
      <c r="BQ88" s="102"/>
      <c r="BR88" s="103"/>
      <c r="BS88" s="96" t="str">
        <f>+BS15</f>
        <v>2020 г.</v>
      </c>
      <c r="BT88" s="96"/>
      <c r="BU88" s="99" t="s">
        <v>247</v>
      </c>
      <c r="BV88" s="99"/>
      <c r="BW88" s="99"/>
      <c r="DX88" s="72"/>
      <c r="DY88" s="72"/>
      <c r="EA88" s="72"/>
    </row>
    <row r="89" spans="1:131" ht="15" customHeight="1">
      <c r="A89" s="96">
        <v>1</v>
      </c>
      <c r="B89" s="96"/>
      <c r="C89" s="96"/>
      <c r="D89" s="96"/>
      <c r="E89" s="96"/>
      <c r="F89" s="96"/>
      <c r="G89" s="96"/>
      <c r="H89" s="96">
        <v>2</v>
      </c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  <c r="AJ89" s="96"/>
      <c r="AK89" s="96"/>
      <c r="AL89" s="96"/>
      <c r="AM89" s="96"/>
      <c r="AN89" s="96"/>
      <c r="AO89" s="96"/>
      <c r="AP89" s="96"/>
      <c r="AQ89" s="96"/>
      <c r="AR89" s="96"/>
      <c r="AS89" s="96"/>
      <c r="AT89" s="96"/>
      <c r="AU89" s="96"/>
      <c r="AV89" s="96"/>
      <c r="AW89" s="96"/>
      <c r="AX89" s="96"/>
      <c r="AY89" s="96"/>
      <c r="AZ89" s="96"/>
      <c r="BA89" s="96"/>
      <c r="BB89" s="96"/>
      <c r="BC89" s="96"/>
      <c r="BD89" s="96"/>
      <c r="BE89" s="101">
        <v>3</v>
      </c>
      <c r="BF89" s="102"/>
      <c r="BG89" s="102"/>
      <c r="BH89" s="102"/>
      <c r="BI89" s="102"/>
      <c r="BJ89" s="102"/>
      <c r="BK89" s="102"/>
      <c r="BL89" s="102"/>
      <c r="BM89" s="102"/>
      <c r="BN89" s="102"/>
      <c r="BO89" s="102"/>
      <c r="BP89" s="102"/>
      <c r="BQ89" s="102"/>
      <c r="BR89" s="103"/>
      <c r="BS89" s="92">
        <v>4</v>
      </c>
      <c r="BT89" s="93"/>
      <c r="BU89" s="96">
        <v>5</v>
      </c>
      <c r="BV89" s="96"/>
      <c r="BW89" s="96"/>
    </row>
    <row r="90" spans="1:131" ht="20.100000000000001" customHeight="1">
      <c r="A90" s="100">
        <v>1</v>
      </c>
      <c r="B90" s="100"/>
      <c r="C90" s="100"/>
      <c r="D90" s="100"/>
      <c r="E90" s="100"/>
      <c r="F90" s="100"/>
      <c r="G90" s="100"/>
      <c r="H90" s="74"/>
      <c r="I90" s="97" t="s">
        <v>248</v>
      </c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  <c r="AK90" s="97"/>
      <c r="AL90" s="97"/>
      <c r="AM90" s="97"/>
      <c r="AN90" s="97"/>
      <c r="AO90" s="97"/>
      <c r="AP90" s="97"/>
      <c r="AQ90" s="97"/>
      <c r="AR90" s="97"/>
      <c r="AS90" s="97"/>
      <c r="AT90" s="97"/>
      <c r="AU90" s="97"/>
      <c r="AV90" s="97"/>
      <c r="AW90" s="97"/>
      <c r="AX90" s="97"/>
      <c r="AY90" s="97"/>
      <c r="AZ90" s="97"/>
      <c r="BA90" s="97"/>
      <c r="BB90" s="97"/>
      <c r="BC90" s="97"/>
      <c r="BD90" s="98"/>
      <c r="BE90" s="104" t="s">
        <v>4</v>
      </c>
      <c r="BF90" s="105"/>
      <c r="BG90" s="105"/>
      <c r="BH90" s="105"/>
      <c r="BI90" s="105"/>
      <c r="BJ90" s="105"/>
      <c r="BK90" s="105"/>
      <c r="BL90" s="105"/>
      <c r="BM90" s="105"/>
      <c r="BN90" s="105"/>
      <c r="BO90" s="105"/>
      <c r="BP90" s="105"/>
      <c r="BQ90" s="105"/>
      <c r="BR90" s="106"/>
      <c r="BS90" s="94">
        <v>30180.92</v>
      </c>
      <c r="BT90" s="95"/>
      <c r="BU90" s="91"/>
      <c r="BV90" s="91"/>
      <c r="BW90" s="91"/>
    </row>
    <row r="91" spans="1:131" ht="20.100000000000001" customHeight="1">
      <c r="A91" s="100">
        <v>2</v>
      </c>
      <c r="B91" s="100"/>
      <c r="C91" s="100"/>
      <c r="D91" s="100"/>
      <c r="E91" s="100"/>
      <c r="F91" s="100"/>
      <c r="G91" s="100"/>
      <c r="H91" s="69"/>
      <c r="I91" s="97" t="s">
        <v>249</v>
      </c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7"/>
      <c r="AT91" s="97"/>
      <c r="AU91" s="97"/>
      <c r="AV91" s="97"/>
      <c r="AW91" s="97"/>
      <c r="AX91" s="97"/>
      <c r="AY91" s="97"/>
      <c r="AZ91" s="97"/>
      <c r="BA91" s="97"/>
      <c r="BB91" s="97"/>
      <c r="BC91" s="97"/>
      <c r="BD91" s="98"/>
      <c r="BE91" s="104" t="s">
        <v>4</v>
      </c>
      <c r="BF91" s="105"/>
      <c r="BG91" s="105"/>
      <c r="BH91" s="105"/>
      <c r="BI91" s="105"/>
      <c r="BJ91" s="105"/>
      <c r="BK91" s="105"/>
      <c r="BL91" s="105"/>
      <c r="BM91" s="105"/>
      <c r="BN91" s="105"/>
      <c r="BO91" s="105"/>
      <c r="BP91" s="105"/>
      <c r="BQ91" s="105"/>
      <c r="BR91" s="106"/>
      <c r="BS91" s="94">
        <f>+BS92-BS93</f>
        <v>0</v>
      </c>
      <c r="BT91" s="95"/>
      <c r="BU91" s="91"/>
      <c r="BV91" s="91"/>
      <c r="BW91" s="91"/>
      <c r="DL91" s="72"/>
    </row>
    <row r="92" spans="1:131" ht="20.100000000000001" customHeight="1">
      <c r="A92" s="100" t="s">
        <v>250</v>
      </c>
      <c r="B92" s="100"/>
      <c r="C92" s="100"/>
      <c r="D92" s="100"/>
      <c r="E92" s="100"/>
      <c r="F92" s="100"/>
      <c r="G92" s="100"/>
      <c r="H92" s="69"/>
      <c r="I92" s="97" t="s">
        <v>251</v>
      </c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7"/>
      <c r="AT92" s="97"/>
      <c r="AU92" s="97"/>
      <c r="AV92" s="97"/>
      <c r="AW92" s="97"/>
      <c r="AX92" s="97"/>
      <c r="AY92" s="97"/>
      <c r="AZ92" s="97"/>
      <c r="BA92" s="97"/>
      <c r="BB92" s="97"/>
      <c r="BC92" s="97"/>
      <c r="BD92" s="98"/>
      <c r="BE92" s="104" t="s">
        <v>4</v>
      </c>
      <c r="BF92" s="105"/>
      <c r="BG92" s="105"/>
      <c r="BH92" s="105"/>
      <c r="BI92" s="105"/>
      <c r="BJ92" s="105"/>
      <c r="BK92" s="105"/>
      <c r="BL92" s="105"/>
      <c r="BM92" s="105"/>
      <c r="BN92" s="105"/>
      <c r="BO92" s="105"/>
      <c r="BP92" s="105"/>
      <c r="BQ92" s="105"/>
      <c r="BR92" s="106"/>
      <c r="BS92" s="94">
        <v>0</v>
      </c>
      <c r="BT92" s="95"/>
      <c r="BU92" s="91"/>
      <c r="BV92" s="91"/>
      <c r="BW92" s="91"/>
    </row>
    <row r="93" spans="1:131" ht="20.100000000000001" customHeight="1">
      <c r="A93" s="100" t="s">
        <v>252</v>
      </c>
      <c r="B93" s="100"/>
      <c r="C93" s="100"/>
      <c r="D93" s="100"/>
      <c r="E93" s="100"/>
      <c r="F93" s="100"/>
      <c r="G93" s="100"/>
      <c r="H93" s="69"/>
      <c r="I93" s="97" t="s">
        <v>253</v>
      </c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97"/>
      <c r="AR93" s="97"/>
      <c r="AS93" s="97"/>
      <c r="AT93" s="97"/>
      <c r="AU93" s="97"/>
      <c r="AV93" s="97"/>
      <c r="AW93" s="97"/>
      <c r="AX93" s="97"/>
      <c r="AY93" s="97"/>
      <c r="AZ93" s="97"/>
      <c r="BA93" s="97"/>
      <c r="BB93" s="97"/>
      <c r="BC93" s="97"/>
      <c r="BD93" s="98"/>
      <c r="BE93" s="104" t="s">
        <v>4</v>
      </c>
      <c r="BF93" s="105"/>
      <c r="BG93" s="105"/>
      <c r="BH93" s="105"/>
      <c r="BI93" s="105"/>
      <c r="BJ93" s="105"/>
      <c r="BK93" s="105"/>
      <c r="BL93" s="105"/>
      <c r="BM93" s="105"/>
      <c r="BN93" s="105"/>
      <c r="BO93" s="105"/>
      <c r="BP93" s="105"/>
      <c r="BQ93" s="105"/>
      <c r="BR93" s="106"/>
      <c r="BS93" s="94">
        <v>0</v>
      </c>
      <c r="BT93" s="95"/>
      <c r="BU93" s="91"/>
      <c r="BV93" s="91"/>
      <c r="BW93" s="91"/>
    </row>
    <row r="94" spans="1:131" ht="20.100000000000001" customHeight="1">
      <c r="A94" s="100">
        <v>4</v>
      </c>
      <c r="B94" s="100"/>
      <c r="C94" s="100"/>
      <c r="D94" s="100"/>
      <c r="E94" s="100"/>
      <c r="F94" s="100"/>
      <c r="G94" s="100"/>
      <c r="H94" s="69"/>
      <c r="I94" s="97" t="s">
        <v>254</v>
      </c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  <c r="AI94" s="97"/>
      <c r="AJ94" s="97"/>
      <c r="AK94" s="97"/>
      <c r="AL94" s="97"/>
      <c r="AM94" s="97"/>
      <c r="AN94" s="97"/>
      <c r="AO94" s="97"/>
      <c r="AP94" s="97"/>
      <c r="AQ94" s="97"/>
      <c r="AR94" s="97"/>
      <c r="AS94" s="97"/>
      <c r="AT94" s="97"/>
      <c r="AU94" s="97"/>
      <c r="AV94" s="97"/>
      <c r="AW94" s="97"/>
      <c r="AX94" s="97"/>
      <c r="AY94" s="97"/>
      <c r="AZ94" s="97"/>
      <c r="BA94" s="97"/>
      <c r="BB94" s="97"/>
      <c r="BC94" s="97"/>
      <c r="BD94" s="98"/>
      <c r="BE94" s="104" t="s">
        <v>4</v>
      </c>
      <c r="BF94" s="105"/>
      <c r="BG94" s="105"/>
      <c r="BH94" s="105"/>
      <c r="BI94" s="105"/>
      <c r="BJ94" s="105"/>
      <c r="BK94" s="105"/>
      <c r="BL94" s="105"/>
      <c r="BM94" s="105"/>
      <c r="BN94" s="105"/>
      <c r="BO94" s="105"/>
      <c r="BP94" s="105"/>
      <c r="BQ94" s="105"/>
      <c r="BR94" s="106"/>
      <c r="BS94" s="94">
        <f>+BS90+BS91</f>
        <v>30180.92</v>
      </c>
      <c r="BT94" s="95"/>
      <c r="BU94" s="91"/>
      <c r="BV94" s="91"/>
      <c r="BW94" s="91"/>
    </row>
    <row r="95" spans="1:131" ht="20.100000000000001" customHeight="1">
      <c r="A95" s="100">
        <v>7</v>
      </c>
      <c r="B95" s="100"/>
      <c r="C95" s="100"/>
      <c r="D95" s="100"/>
      <c r="E95" s="100"/>
      <c r="F95" s="100"/>
      <c r="G95" s="100"/>
      <c r="H95" s="69"/>
      <c r="I95" s="107" t="s">
        <v>255</v>
      </c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8"/>
      <c r="BE95" s="104" t="s">
        <v>4</v>
      </c>
      <c r="BF95" s="105"/>
      <c r="BG95" s="105"/>
      <c r="BH95" s="105"/>
      <c r="BI95" s="105"/>
      <c r="BJ95" s="105"/>
      <c r="BK95" s="105"/>
      <c r="BL95" s="105"/>
      <c r="BM95" s="105"/>
      <c r="BN95" s="105"/>
      <c r="BO95" s="105"/>
      <c r="BP95" s="105"/>
      <c r="BQ95" s="105"/>
      <c r="BR95" s="106"/>
      <c r="BS95" s="94">
        <v>417.12</v>
      </c>
      <c r="BT95" s="95"/>
      <c r="BU95" s="91"/>
      <c r="BV95" s="91"/>
      <c r="BW95" s="91"/>
    </row>
  </sheetData>
  <mergeCells count="232">
    <mergeCell ref="A76:BW76"/>
    <mergeCell ref="A77:BW77"/>
    <mergeCell ref="A78:BW78"/>
    <mergeCell ref="A79:BW79"/>
    <mergeCell ref="A80:BW80"/>
    <mergeCell ref="A72:I72"/>
    <mergeCell ref="K72:BG72"/>
    <mergeCell ref="BH72:BR72"/>
    <mergeCell ref="A73:I73"/>
    <mergeCell ref="K73:BG73"/>
    <mergeCell ref="BH73:BR73"/>
    <mergeCell ref="A70:I70"/>
    <mergeCell ref="K70:BG70"/>
    <mergeCell ref="BH70:BR70"/>
    <mergeCell ref="A71:I71"/>
    <mergeCell ref="K71:BG71"/>
    <mergeCell ref="BH71:BR71"/>
    <mergeCell ref="A68:I68"/>
    <mergeCell ref="K68:BG68"/>
    <mergeCell ref="BH68:BR68"/>
    <mergeCell ref="A69:I69"/>
    <mergeCell ref="K69:BG69"/>
    <mergeCell ref="BH69:BR69"/>
    <mergeCell ref="A65:I65"/>
    <mergeCell ref="K65:BG65"/>
    <mergeCell ref="BH65:BR65"/>
    <mergeCell ref="A67:I67"/>
    <mergeCell ref="K67:BG67"/>
    <mergeCell ref="BH67:BR67"/>
    <mergeCell ref="A63:I63"/>
    <mergeCell ref="K63:BG63"/>
    <mergeCell ref="BH63:BR63"/>
    <mergeCell ref="A64:I64"/>
    <mergeCell ref="K64:BG64"/>
    <mergeCell ref="BH64:BR64"/>
    <mergeCell ref="K66:BG66"/>
    <mergeCell ref="A66:I66"/>
    <mergeCell ref="BH66:BR66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BH15:BR16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86:BU86"/>
    <mergeCell ref="A88:G88"/>
    <mergeCell ref="A89:G89"/>
    <mergeCell ref="BE88:BR88"/>
    <mergeCell ref="A5:BW5"/>
    <mergeCell ref="A6:BW6"/>
    <mergeCell ref="A7:BW7"/>
    <mergeCell ref="A8:BW8"/>
    <mergeCell ref="AG10:BV10"/>
    <mergeCell ref="J11:BM11"/>
    <mergeCell ref="BS15:BV15"/>
    <mergeCell ref="BW15:BW16"/>
    <mergeCell ref="A17:I17"/>
    <mergeCell ref="K17:BG17"/>
    <mergeCell ref="BH17:BR17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A94:G94"/>
    <mergeCell ref="A95:G95"/>
    <mergeCell ref="BE89:BR89"/>
    <mergeCell ref="BE90:BR90"/>
    <mergeCell ref="BE91:BR91"/>
    <mergeCell ref="BE92:BR92"/>
    <mergeCell ref="BE93:BR93"/>
    <mergeCell ref="A92:G92"/>
    <mergeCell ref="A93:G93"/>
    <mergeCell ref="A90:G90"/>
    <mergeCell ref="A91:G91"/>
    <mergeCell ref="I94:BD94"/>
    <mergeCell ref="I95:BD95"/>
    <mergeCell ref="BE94:BR94"/>
    <mergeCell ref="BE95:BR95"/>
    <mergeCell ref="H88:BD88"/>
    <mergeCell ref="BS88:BT88"/>
    <mergeCell ref="BU88:BW88"/>
    <mergeCell ref="BU89:BW89"/>
    <mergeCell ref="BU90:BW90"/>
    <mergeCell ref="BU91:BW91"/>
    <mergeCell ref="BU92:BW92"/>
    <mergeCell ref="BU93:BW93"/>
    <mergeCell ref="BU94:BW94"/>
    <mergeCell ref="I92:BD92"/>
    <mergeCell ref="I93:BD93"/>
    <mergeCell ref="BU95:BW95"/>
    <mergeCell ref="BS89:BT89"/>
    <mergeCell ref="BS90:BT90"/>
    <mergeCell ref="BS91:BT91"/>
    <mergeCell ref="BS92:BT92"/>
    <mergeCell ref="BS93:BT93"/>
    <mergeCell ref="BS94:BT94"/>
    <mergeCell ref="BS95:BT95"/>
    <mergeCell ref="H89:BD89"/>
    <mergeCell ref="I90:BD90"/>
    <mergeCell ref="I91:BD91"/>
  </mergeCells>
  <pageMargins left="0.98425196850393704" right="0.39370078740157483" top="0.78740157480314965" bottom="0.78740157480314965" header="0" footer="0"/>
  <pageSetup paperSize="9" scale="80" fitToHeight="5" orientation="portrait" r:id="rId1"/>
  <headerFooter alignWithMargins="0"/>
  <rowBreaks count="1" manualBreakCount="1">
    <brk id="74" max="7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G38"/>
  <sheetViews>
    <sheetView showGridLines="0" view="pageBreakPreview" topLeftCell="A22" zoomScaleSheetLayoutView="100" workbookViewId="0">
      <selection activeCell="A24" sqref="A24"/>
    </sheetView>
  </sheetViews>
  <sheetFormatPr defaultRowHeight="15"/>
  <cols>
    <col min="1" max="1" width="6.42578125" style="5" bestFit="1" customWidth="1"/>
    <col min="2" max="2" width="40.28515625" style="5" bestFit="1" customWidth="1"/>
    <col min="3" max="3" width="9" style="5" bestFit="1" customWidth="1"/>
    <col min="4" max="4" width="8" style="5" bestFit="1" customWidth="1"/>
    <col min="5" max="5" width="6.7109375" style="5" customWidth="1"/>
    <col min="6" max="6" width="9" style="5" bestFit="1" customWidth="1"/>
    <col min="7" max="7" width="11.5703125" style="5" customWidth="1"/>
    <col min="8" max="16384" width="9.140625" style="5"/>
  </cols>
  <sheetData>
    <row r="1" spans="1:7">
      <c r="A1" s="135" t="s">
        <v>15</v>
      </c>
      <c r="B1" s="135"/>
      <c r="C1" s="135"/>
      <c r="D1" s="135"/>
      <c r="E1" s="135"/>
      <c r="F1" s="135"/>
      <c r="G1" s="135"/>
    </row>
    <row r="2" spans="1:7">
      <c r="A2" s="29"/>
      <c r="B2" s="29"/>
      <c r="C2" s="29"/>
      <c r="D2" s="29"/>
      <c r="E2" s="29"/>
      <c r="F2" s="29"/>
      <c r="G2" s="63" t="s">
        <v>16</v>
      </c>
    </row>
    <row r="3" spans="1:7" s="19" customFormat="1">
      <c r="A3" s="136" t="s">
        <v>17</v>
      </c>
      <c r="B3" s="136" t="s">
        <v>18</v>
      </c>
      <c r="C3" s="137" t="s">
        <v>287</v>
      </c>
      <c r="D3" s="138"/>
      <c r="E3" s="138"/>
      <c r="F3" s="138"/>
      <c r="G3" s="139"/>
    </row>
    <row r="4" spans="1:7" s="19" customFormat="1">
      <c r="A4" s="136"/>
      <c r="B4" s="136"/>
      <c r="C4" s="56" t="s">
        <v>19</v>
      </c>
      <c r="D4" s="56" t="s">
        <v>20</v>
      </c>
      <c r="E4" s="56" t="s">
        <v>21</v>
      </c>
      <c r="F4" s="56" t="s">
        <v>22</v>
      </c>
      <c r="G4" s="56" t="s">
        <v>23</v>
      </c>
    </row>
    <row r="5" spans="1:7" s="19" customFormat="1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</row>
    <row r="6" spans="1:7" s="22" customFormat="1" ht="30">
      <c r="A6" s="10" t="s">
        <v>5</v>
      </c>
      <c r="B6" s="2" t="s">
        <v>24</v>
      </c>
      <c r="C6" s="11">
        <v>224.94499999999999</v>
      </c>
      <c r="D6" s="11">
        <v>203.29499999999999</v>
      </c>
      <c r="E6" s="11"/>
      <c r="F6" s="11">
        <v>220.316</v>
      </c>
      <c r="G6" s="11">
        <v>73.287999999999997</v>
      </c>
    </row>
    <row r="7" spans="1:7">
      <c r="A7" s="12" t="s">
        <v>6</v>
      </c>
      <c r="B7" s="1" t="s">
        <v>25</v>
      </c>
      <c r="C7" s="13">
        <v>224.94499999999999</v>
      </c>
      <c r="D7" s="13">
        <v>203.29499999999999</v>
      </c>
      <c r="E7" s="13"/>
      <c r="F7" s="13">
        <v>220.316</v>
      </c>
      <c r="G7" s="13">
        <v>73.287999999999997</v>
      </c>
    </row>
    <row r="8" spans="1:7">
      <c r="A8" s="12"/>
      <c r="B8" s="14" t="s">
        <v>26</v>
      </c>
      <c r="C8" s="15"/>
      <c r="D8" s="15"/>
      <c r="E8" s="13"/>
      <c r="F8" s="13"/>
      <c r="G8" s="13"/>
    </row>
    <row r="9" spans="1:7">
      <c r="A9" s="12" t="s">
        <v>7</v>
      </c>
      <c r="B9" s="14" t="s">
        <v>20</v>
      </c>
      <c r="C9" s="15">
        <v>203.29499999999999</v>
      </c>
      <c r="D9" s="15">
        <v>203.29499999999999</v>
      </c>
      <c r="E9" s="13"/>
      <c r="F9" s="13">
        <v>198.666</v>
      </c>
      <c r="G9" s="13"/>
    </row>
    <row r="10" spans="1:7">
      <c r="A10" s="12" t="s">
        <v>10</v>
      </c>
      <c r="B10" s="1" t="s">
        <v>21</v>
      </c>
      <c r="C10" s="13"/>
      <c r="D10" s="13"/>
      <c r="E10" s="13"/>
      <c r="F10" s="13"/>
      <c r="G10" s="13"/>
    </row>
    <row r="11" spans="1:7">
      <c r="A11" s="12" t="s">
        <v>11</v>
      </c>
      <c r="B11" s="1" t="s">
        <v>22</v>
      </c>
      <c r="C11" s="13">
        <v>21.65</v>
      </c>
      <c r="D11" s="13"/>
      <c r="E11" s="13"/>
      <c r="F11" s="13">
        <v>21.65</v>
      </c>
      <c r="G11" s="13">
        <v>73.287999999999997</v>
      </c>
    </row>
    <row r="12" spans="1:7">
      <c r="A12" s="12" t="s">
        <v>12</v>
      </c>
      <c r="B12" s="1" t="s">
        <v>48</v>
      </c>
      <c r="C12" s="13">
        <v>21.65</v>
      </c>
      <c r="D12" s="13"/>
      <c r="E12" s="13"/>
      <c r="F12" s="13">
        <v>21.65</v>
      </c>
      <c r="G12" s="13"/>
    </row>
    <row r="13" spans="1:7" ht="30">
      <c r="A13" s="12" t="s">
        <v>13</v>
      </c>
      <c r="B13" s="1" t="s">
        <v>49</v>
      </c>
      <c r="C13" s="13"/>
      <c r="D13" s="13"/>
      <c r="E13" s="13"/>
      <c r="F13" s="13"/>
      <c r="G13" s="13"/>
    </row>
    <row r="14" spans="1:7" ht="30">
      <c r="A14" s="12" t="s">
        <v>38</v>
      </c>
      <c r="B14" s="1" t="s">
        <v>50</v>
      </c>
      <c r="C14" s="13">
        <v>203.29499999999999</v>
      </c>
      <c r="D14" s="13">
        <v>203.29499999999999</v>
      </c>
      <c r="E14" s="13"/>
      <c r="F14" s="13"/>
      <c r="G14" s="13"/>
    </row>
    <row r="15" spans="1:7" s="22" customFormat="1">
      <c r="A15" s="10" t="s">
        <v>27</v>
      </c>
      <c r="B15" s="2" t="s">
        <v>28</v>
      </c>
      <c r="C15" s="11">
        <v>8.9979999999999993</v>
      </c>
      <c r="D15" s="11">
        <v>4.6289999999999996</v>
      </c>
      <c r="E15" s="11"/>
      <c r="F15" s="11">
        <v>4.2460000000000004</v>
      </c>
      <c r="G15" s="11">
        <v>0.123</v>
      </c>
    </row>
    <row r="16" spans="1:7">
      <c r="A16" s="12"/>
      <c r="B16" s="1" t="s">
        <v>29</v>
      </c>
      <c r="C16" s="13">
        <v>4</v>
      </c>
      <c r="D16" s="13">
        <v>2.2799999999999998</v>
      </c>
      <c r="E16" s="13"/>
      <c r="F16" s="13">
        <v>1.93</v>
      </c>
      <c r="G16" s="13">
        <v>0.17</v>
      </c>
    </row>
    <row r="17" spans="1:7" s="22" customFormat="1" ht="45">
      <c r="A17" s="10" t="s">
        <v>30</v>
      </c>
      <c r="B17" s="2" t="s">
        <v>31</v>
      </c>
      <c r="C17" s="11">
        <v>169.62200000000001</v>
      </c>
      <c r="D17" s="11"/>
      <c r="E17" s="11"/>
      <c r="F17" s="11">
        <v>96.457999999999998</v>
      </c>
      <c r="G17" s="11">
        <v>73.164000000000001</v>
      </c>
    </row>
    <row r="18" spans="1:7" s="22" customFormat="1">
      <c r="A18" s="10" t="s">
        <v>39</v>
      </c>
      <c r="B18" s="2" t="s">
        <v>32</v>
      </c>
      <c r="C18" s="11">
        <v>215.947</v>
      </c>
      <c r="D18" s="11">
        <v>198.666</v>
      </c>
      <c r="E18" s="11"/>
      <c r="F18" s="11">
        <v>216.07</v>
      </c>
      <c r="G18" s="11">
        <v>73.165000000000006</v>
      </c>
    </row>
    <row r="19" spans="1:7">
      <c r="A19" s="12" t="s">
        <v>33</v>
      </c>
      <c r="B19" s="1" t="s">
        <v>51</v>
      </c>
      <c r="C19" s="13">
        <v>24.472999999999999</v>
      </c>
      <c r="D19" s="13"/>
      <c r="E19" s="13"/>
      <c r="F19" s="13">
        <v>24.472000000000001</v>
      </c>
      <c r="G19" s="13">
        <v>1E-3</v>
      </c>
    </row>
    <row r="20" spans="1:7">
      <c r="A20" s="12" t="s">
        <v>34</v>
      </c>
      <c r="B20" s="1" t="s">
        <v>35</v>
      </c>
      <c r="C20" s="13"/>
      <c r="D20" s="13"/>
      <c r="E20" s="13"/>
      <c r="F20" s="13"/>
      <c r="G20" s="13"/>
    </row>
    <row r="21" spans="1:7">
      <c r="A21" s="12" t="s">
        <v>36</v>
      </c>
      <c r="B21" s="1" t="s">
        <v>37</v>
      </c>
      <c r="C21" s="13">
        <v>21.852</v>
      </c>
      <c r="D21" s="13"/>
      <c r="E21" s="13"/>
      <c r="F21" s="13">
        <v>21.852</v>
      </c>
      <c r="G21" s="13"/>
    </row>
    <row r="23" spans="1:7">
      <c r="A23" s="135" t="s">
        <v>289</v>
      </c>
      <c r="B23" s="135"/>
      <c r="C23" s="135"/>
      <c r="D23" s="135"/>
      <c r="E23" s="135"/>
      <c r="F23" s="135"/>
      <c r="G23" s="135"/>
    </row>
    <row r="24" spans="1:7">
      <c r="G24" s="62" t="s">
        <v>238</v>
      </c>
    </row>
    <row r="25" spans="1:7" s="55" customFormat="1">
      <c r="A25" s="136" t="s">
        <v>17</v>
      </c>
      <c r="B25" s="136" t="s">
        <v>18</v>
      </c>
      <c r="C25" s="137" t="str">
        <f>+C3</f>
        <v>план 2020 год</v>
      </c>
      <c r="D25" s="138"/>
      <c r="E25" s="138"/>
      <c r="F25" s="138"/>
      <c r="G25" s="139"/>
    </row>
    <row r="26" spans="1:7" s="55" customFormat="1">
      <c r="A26" s="136"/>
      <c r="B26" s="136"/>
      <c r="C26" s="56" t="s">
        <v>19</v>
      </c>
      <c r="D26" s="56" t="s">
        <v>20</v>
      </c>
      <c r="E26" s="56" t="s">
        <v>21</v>
      </c>
      <c r="F26" s="56" t="s">
        <v>22</v>
      </c>
      <c r="G26" s="56" t="s">
        <v>23</v>
      </c>
    </row>
    <row r="27" spans="1:7" s="19" customFormat="1">
      <c r="A27" s="9">
        <v>1</v>
      </c>
      <c r="B27" s="9">
        <v>2</v>
      </c>
      <c r="C27" s="9">
        <v>3</v>
      </c>
      <c r="D27" s="9">
        <v>4</v>
      </c>
      <c r="E27" s="9">
        <v>5</v>
      </c>
      <c r="F27" s="9">
        <v>6</v>
      </c>
      <c r="G27" s="9">
        <v>7</v>
      </c>
    </row>
    <row r="28" spans="1:7" s="22" customFormat="1" ht="30">
      <c r="A28" s="10" t="s">
        <v>5</v>
      </c>
      <c r="B28" s="2" t="s">
        <v>64</v>
      </c>
      <c r="C28" s="11">
        <v>32.975999999999999</v>
      </c>
      <c r="D28" s="11">
        <v>29.975999999999999</v>
      </c>
      <c r="E28" s="11"/>
      <c r="F28" s="11">
        <v>32.296999999999997</v>
      </c>
      <c r="G28" s="11">
        <v>8.5419999999999998</v>
      </c>
    </row>
    <row r="29" spans="1:7">
      <c r="A29" s="12" t="s">
        <v>6</v>
      </c>
      <c r="B29" s="1" t="s">
        <v>25</v>
      </c>
      <c r="C29" s="13">
        <v>32.975999999999999</v>
      </c>
      <c r="D29" s="13">
        <v>29.975999999999999</v>
      </c>
      <c r="E29" s="13"/>
      <c r="F29" s="13">
        <v>29.297000000000001</v>
      </c>
      <c r="G29" s="13">
        <v>8.5419999999999998</v>
      </c>
    </row>
    <row r="30" spans="1:7">
      <c r="A30" s="12" t="s">
        <v>12</v>
      </c>
      <c r="B30" s="1" t="s">
        <v>48</v>
      </c>
      <c r="C30" s="13">
        <v>3</v>
      </c>
      <c r="D30" s="13"/>
      <c r="E30" s="13"/>
      <c r="F30" s="13">
        <v>3</v>
      </c>
      <c r="G30" s="13"/>
    </row>
    <row r="31" spans="1:7">
      <c r="A31" s="12" t="s">
        <v>13</v>
      </c>
      <c r="B31" s="1" t="s">
        <v>53</v>
      </c>
      <c r="C31" s="13">
        <v>29.975999999999999</v>
      </c>
      <c r="D31" s="13">
        <v>29.975999999999999</v>
      </c>
      <c r="E31" s="13"/>
      <c r="F31" s="13"/>
      <c r="G31" s="13"/>
    </row>
    <row r="32" spans="1:7" s="22" customFormat="1">
      <c r="A32" s="10" t="s">
        <v>27</v>
      </c>
      <c r="B32" s="2" t="s">
        <v>54</v>
      </c>
      <c r="C32" s="11">
        <v>1.319</v>
      </c>
      <c r="D32" s="11">
        <v>0.67900000000000005</v>
      </c>
      <c r="E32" s="11"/>
      <c r="F32" s="11">
        <v>0.622</v>
      </c>
      <c r="G32" s="11">
        <v>1.7999999999999999E-2</v>
      </c>
    </row>
    <row r="33" spans="1:7">
      <c r="A33" s="12"/>
      <c r="B33" s="1" t="s">
        <v>29</v>
      </c>
      <c r="C33" s="13">
        <v>4</v>
      </c>
      <c r="D33" s="13">
        <v>2.27</v>
      </c>
      <c r="E33" s="13"/>
      <c r="F33" s="13">
        <v>1.93</v>
      </c>
      <c r="G33" s="13">
        <v>0.21</v>
      </c>
    </row>
    <row r="34" spans="1:7" s="22" customFormat="1" ht="30">
      <c r="A34" s="10" t="s">
        <v>30</v>
      </c>
      <c r="B34" s="2" t="s">
        <v>55</v>
      </c>
      <c r="C34" s="11">
        <v>21.558</v>
      </c>
      <c r="D34" s="11"/>
      <c r="E34" s="11"/>
      <c r="F34" s="11">
        <v>13.034000000000001</v>
      </c>
      <c r="G34" s="11">
        <v>8.5239999999999991</v>
      </c>
    </row>
    <row r="35" spans="1:7" s="22" customFormat="1">
      <c r="A35" s="10" t="s">
        <v>39</v>
      </c>
      <c r="B35" s="2" t="s">
        <v>56</v>
      </c>
      <c r="C35" s="11">
        <v>31.657</v>
      </c>
      <c r="D35" s="11">
        <v>29.297000000000001</v>
      </c>
      <c r="E35" s="11"/>
      <c r="F35" s="11">
        <v>31.675000000000001</v>
      </c>
      <c r="G35" s="78">
        <v>8.5239999999999991</v>
      </c>
    </row>
    <row r="36" spans="1:7" ht="60">
      <c r="A36" s="12" t="s">
        <v>33</v>
      </c>
      <c r="B36" s="1" t="s">
        <v>57</v>
      </c>
      <c r="C36" s="13">
        <v>6.8620000000000001</v>
      </c>
      <c r="D36" s="13"/>
      <c r="E36" s="13"/>
      <c r="F36" s="13">
        <v>6.8620000000000001</v>
      </c>
      <c r="G36" s="13">
        <v>0</v>
      </c>
    </row>
    <row r="37" spans="1:7" ht="30">
      <c r="A37" s="12" t="s">
        <v>34</v>
      </c>
      <c r="B37" s="1" t="s">
        <v>58</v>
      </c>
      <c r="C37" s="13"/>
      <c r="D37" s="13"/>
      <c r="E37" s="13"/>
      <c r="F37" s="13"/>
      <c r="G37" s="13"/>
    </row>
    <row r="38" spans="1:7">
      <c r="A38" s="12" t="s">
        <v>36</v>
      </c>
      <c r="B38" s="1" t="s">
        <v>59</v>
      </c>
      <c r="C38" s="13">
        <v>3.2370000000000001</v>
      </c>
      <c r="D38" s="13"/>
      <c r="E38" s="13"/>
      <c r="F38" s="13">
        <v>3.2370000000000001</v>
      </c>
      <c r="G38" s="13"/>
    </row>
  </sheetData>
  <mergeCells count="8">
    <mergeCell ref="A1:G1"/>
    <mergeCell ref="A3:A4"/>
    <mergeCell ref="B3:B4"/>
    <mergeCell ref="C3:G3"/>
    <mergeCell ref="A25:A26"/>
    <mergeCell ref="B25:B26"/>
    <mergeCell ref="C25:G25"/>
    <mergeCell ref="A23:G23"/>
  </mergeCells>
  <pageMargins left="0.98425196850393704" right="0.39370078740157483" top="0.78740157480314965" bottom="0.78740157480314965" header="0" footer="0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showGridLines="0" view="pageBreakPreview" zoomScaleSheetLayoutView="100" workbookViewId="0">
      <selection activeCell="B5" sqref="B5"/>
    </sheetView>
  </sheetViews>
  <sheetFormatPr defaultRowHeight="15"/>
  <cols>
    <col min="1" max="1" width="65.5703125" style="5" customWidth="1"/>
    <col min="2" max="2" width="20.140625" style="5" customWidth="1"/>
    <col min="3" max="3" width="25.42578125" style="5" customWidth="1"/>
    <col min="4" max="4" width="14.5703125" style="5" customWidth="1"/>
    <col min="5" max="16384" width="9.140625" style="5"/>
  </cols>
  <sheetData>
    <row r="1" spans="1:6" ht="32.25" customHeight="1">
      <c r="A1" s="140" t="s">
        <v>288</v>
      </c>
      <c r="B1" s="140"/>
    </row>
    <row r="2" spans="1:6">
      <c r="A2" s="30"/>
      <c r="B2" s="30"/>
    </row>
    <row r="3" spans="1:6" ht="45">
      <c r="A3" s="59" t="s">
        <v>1</v>
      </c>
      <c r="B3" s="59" t="s">
        <v>200</v>
      </c>
    </row>
    <row r="4" spans="1:6" ht="18" customHeight="1">
      <c r="A4" s="1" t="s">
        <v>60</v>
      </c>
      <c r="B4" s="9">
        <v>1.93</v>
      </c>
    </row>
    <row r="5" spans="1:6" ht="18" customHeight="1">
      <c r="A5" s="1" t="s">
        <v>40</v>
      </c>
      <c r="B5" s="60">
        <f>+B4/B6</f>
        <v>3.9995855351777014E-2</v>
      </c>
      <c r="F5" s="31"/>
    </row>
    <row r="6" spans="1:6" ht="18" customHeight="1">
      <c r="A6" s="1" t="s">
        <v>41</v>
      </c>
      <c r="B6" s="61">
        <f>46.325+1.93</f>
        <v>48.255000000000003</v>
      </c>
    </row>
    <row r="7" spans="1:6" ht="18" customHeight="1">
      <c r="A7" s="1" t="s">
        <v>62</v>
      </c>
      <c r="B7" s="61">
        <v>2426.98</v>
      </c>
    </row>
    <row r="8" spans="1:6" ht="18" customHeight="1">
      <c r="A8" s="1" t="s">
        <v>61</v>
      </c>
      <c r="B8" s="61">
        <v>4684.08</v>
      </c>
    </row>
    <row r="9" spans="1:6">
      <c r="A9" s="33"/>
      <c r="B9" s="33"/>
    </row>
    <row r="10" spans="1:6" ht="11.25" customHeight="1">
      <c r="A10" s="33"/>
      <c r="B10" s="33"/>
    </row>
    <row r="11" spans="1:6" ht="35.25" customHeight="1">
      <c r="A11" s="141" t="s">
        <v>291</v>
      </c>
      <c r="B11" s="141"/>
    </row>
  </sheetData>
  <mergeCells count="2">
    <mergeCell ref="A1:B1"/>
    <mergeCell ref="A11:B11"/>
  </mergeCells>
  <pageMargins left="0.98425196850393704" right="0.39370078740157483" top="0.78740157480314965" bottom="0.78740157480314965" header="0" footer="0"/>
  <pageSetup paperSize="9" orientation="portrait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5"/>
  <sheetViews>
    <sheetView showGridLines="0" view="pageBreakPreview" zoomScaleNormal="100" zoomScaleSheetLayoutView="100" workbookViewId="0">
      <selection activeCell="A2" sqref="A2"/>
    </sheetView>
  </sheetViews>
  <sheetFormatPr defaultRowHeight="15"/>
  <cols>
    <col min="1" max="16384" width="9.140625" style="5"/>
  </cols>
  <sheetData>
    <row r="1" spans="1:1">
      <c r="A1" s="22" t="s">
        <v>292</v>
      </c>
    </row>
    <row r="3" spans="1:1">
      <c r="A3" s="23" t="s">
        <v>63</v>
      </c>
    </row>
    <row r="5" spans="1:1">
      <c r="A5" s="23" t="s">
        <v>66</v>
      </c>
    </row>
  </sheetData>
  <pageMargins left="0.98425196850393704" right="0.39370078740157483" top="0.78740157480314965" bottom="0.78740157480314965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7"/>
  <sheetViews>
    <sheetView showGridLines="0" view="pageBreakPreview" zoomScaleNormal="100" zoomScaleSheetLayoutView="100" workbookViewId="0">
      <selection activeCell="J12" sqref="J12"/>
    </sheetView>
  </sheetViews>
  <sheetFormatPr defaultRowHeight="14.25"/>
  <cols>
    <col min="1" max="8" width="9.140625" style="32"/>
    <col min="9" max="9" width="7.42578125" style="32" customWidth="1"/>
    <col min="10" max="10" width="8.85546875" style="32" customWidth="1"/>
    <col min="11" max="16384" width="9.140625" style="32"/>
  </cols>
  <sheetData>
    <row r="1" spans="1:10" s="5" customFormat="1" ht="15">
      <c r="A1" s="22" t="s">
        <v>231</v>
      </c>
    </row>
    <row r="3" spans="1:10" s="5" customFormat="1" ht="62.25" customHeight="1">
      <c r="A3" s="142" t="s">
        <v>241</v>
      </c>
      <c r="B3" s="142"/>
      <c r="C3" s="142"/>
      <c r="D3" s="142"/>
      <c r="E3" s="142"/>
      <c r="F3" s="142"/>
      <c r="G3" s="142"/>
      <c r="H3" s="142"/>
      <c r="I3" s="142"/>
      <c r="J3" s="142"/>
    </row>
    <row r="4" spans="1:10" s="5" customFormat="1" ht="15"/>
    <row r="5" spans="1:10" s="5" customFormat="1" ht="15">
      <c r="A5" s="68" t="s">
        <v>201</v>
      </c>
      <c r="B5" s="79" t="s">
        <v>258</v>
      </c>
    </row>
    <row r="6" spans="1:10" s="5" customFormat="1" ht="15"/>
    <row r="7" spans="1:10" s="5" customFormat="1" ht="15"/>
  </sheetData>
  <mergeCells count="1">
    <mergeCell ref="A3:J3"/>
  </mergeCells>
  <hyperlinks>
    <hyperlink ref="B5" r:id="rId1"/>
  </hyperlinks>
  <pageMargins left="0.98425196850393704" right="0.39370078740157483" top="0.78740157480314965" bottom="0.78740157480314965" header="0" footer="0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4"/>
  <sheetViews>
    <sheetView showGridLines="0" view="pageBreakPreview" topLeftCell="A19" zoomScaleNormal="100" zoomScaleSheetLayoutView="100" workbookViewId="0">
      <selection activeCell="A4" sqref="A4"/>
    </sheetView>
  </sheetViews>
  <sheetFormatPr defaultRowHeight="15"/>
  <cols>
    <col min="1" max="1" width="9.140625" style="17" customWidth="1"/>
    <col min="2" max="7" width="9.140625" style="17"/>
    <col min="8" max="10" width="12.7109375" style="17" customWidth="1"/>
    <col min="11" max="11" width="11.140625" style="17" customWidth="1"/>
    <col min="12" max="12" width="11.42578125" style="17" customWidth="1"/>
    <col min="13" max="16384" width="9.140625" style="17"/>
  </cols>
  <sheetData>
    <row r="1" spans="1:12">
      <c r="A1" s="148" t="s">
        <v>218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2" ht="12" customHeight="1"/>
    <row r="3" spans="1:12" ht="48" customHeight="1">
      <c r="A3" s="145" t="s">
        <v>293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</row>
    <row r="4" spans="1:12" ht="12" customHeight="1"/>
    <row r="5" spans="1:12">
      <c r="A5" s="151" t="s">
        <v>217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</row>
    <row r="6" spans="1:12" ht="15" customHeight="1">
      <c r="A6" s="152"/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</row>
    <row r="7" spans="1:12" ht="15" customHeight="1">
      <c r="A7" s="153" t="s">
        <v>202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</row>
    <row r="8" spans="1:12" s="65" customFormat="1" ht="15" customHeight="1">
      <c r="A8" s="154" t="s">
        <v>203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</row>
    <row r="9" spans="1:12" ht="106.5" customHeight="1">
      <c r="A9" s="150" t="s">
        <v>204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</row>
    <row r="10" spans="1:12" ht="30" customHeight="1">
      <c r="A10" s="150" t="s">
        <v>205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</row>
    <row r="11" spans="1:12" ht="30" customHeight="1">
      <c r="A11" s="150" t="s">
        <v>206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</row>
    <row r="12" spans="1:12" ht="15" customHeight="1">
      <c r="A12" s="64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2" ht="15" customHeight="1">
      <c r="A13" s="153" t="s">
        <v>207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</row>
    <row r="14" spans="1:12" ht="78" customHeight="1">
      <c r="A14" s="144" t="s">
        <v>208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</row>
    <row r="15" spans="1:12" ht="45.75" customHeight="1">
      <c r="A15" s="144" t="s">
        <v>209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</row>
    <row r="16" spans="1:12" ht="31.5" customHeight="1">
      <c r="A16" s="155" t="s">
        <v>210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</row>
    <row r="17" spans="1:13" ht="48.75" customHeight="1">
      <c r="A17" s="144" t="s">
        <v>211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</row>
    <row r="18" spans="1:13" ht="45" customHeight="1">
      <c r="A18" s="144" t="s">
        <v>212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</row>
    <row r="19" spans="1:13">
      <c r="A19" s="144" t="s">
        <v>213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</row>
    <row r="20" spans="1:13" ht="75.75" customHeight="1">
      <c r="A20" s="149" t="s">
        <v>214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</row>
    <row r="21" spans="1:13" ht="33" customHeight="1">
      <c r="A21" s="144" t="s">
        <v>215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</row>
    <row r="22" spans="1:13" ht="66.75" customHeight="1">
      <c r="A22" s="144" t="s">
        <v>216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</row>
    <row r="24" spans="1:13" ht="29.25" customHeight="1">
      <c r="A24" s="143" t="s">
        <v>232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6" t="s">
        <v>257</v>
      </c>
      <c r="L24" s="147"/>
      <c r="M24" s="67"/>
    </row>
  </sheetData>
  <mergeCells count="21">
    <mergeCell ref="A1:L1"/>
    <mergeCell ref="A18:L18"/>
    <mergeCell ref="A19:L19"/>
    <mergeCell ref="A20:L20"/>
    <mergeCell ref="A10:L10"/>
    <mergeCell ref="A5:L5"/>
    <mergeCell ref="A6:L6"/>
    <mergeCell ref="A7:L7"/>
    <mergeCell ref="A8:L8"/>
    <mergeCell ref="A9:L9"/>
    <mergeCell ref="A11:L11"/>
    <mergeCell ref="A13:L13"/>
    <mergeCell ref="A14:L14"/>
    <mergeCell ref="A15:L15"/>
    <mergeCell ref="A16:L16"/>
    <mergeCell ref="A17:L17"/>
    <mergeCell ref="A24:J24"/>
    <mergeCell ref="A21:L21"/>
    <mergeCell ref="A22:L22"/>
    <mergeCell ref="A3:L3"/>
    <mergeCell ref="K24:L24"/>
  </mergeCells>
  <hyperlinks>
    <hyperlink ref="K24" r:id="rId1"/>
  </hyperlinks>
  <pageMargins left="0.78740157480314965" right="0.39370078740157483" top="0.98425196850393704" bottom="0.78740157480314965" header="0" footer="0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E2"/>
  <sheetViews>
    <sheetView showGridLines="0" view="pageBreakPreview" zoomScaleNormal="100" zoomScaleSheetLayoutView="100" workbookViewId="0">
      <selection activeCell="A3" sqref="A3"/>
    </sheetView>
  </sheetViews>
  <sheetFormatPr defaultRowHeight="15"/>
  <cols>
    <col min="1" max="1" width="9.140625" style="5"/>
    <col min="2" max="2" width="16.28515625" style="5" customWidth="1"/>
    <col min="3" max="3" width="9.140625" style="5"/>
    <col min="4" max="4" width="26.42578125" style="5" customWidth="1"/>
    <col min="5" max="5" width="13.42578125" style="5" customWidth="1"/>
    <col min="6" max="16384" width="9.140625" style="5"/>
  </cols>
  <sheetData>
    <row r="2" spans="1:5" ht="42" customHeight="1">
      <c r="A2" s="87" t="s">
        <v>294</v>
      </c>
      <c r="B2" s="87"/>
      <c r="C2" s="87"/>
      <c r="D2" s="87"/>
      <c r="E2" s="87"/>
    </row>
  </sheetData>
  <mergeCells count="1">
    <mergeCell ref="A2:E2"/>
  </mergeCells>
  <pageMargins left="0.98425196850393704" right="0.39370078740157483" top="0.78740157480314965" bottom="0.7874015748031496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"/>
  <sheetViews>
    <sheetView showGridLines="0" view="pageBreakPreview" zoomScaleNormal="100" zoomScaleSheetLayoutView="100" workbookViewId="0">
      <selection activeCell="A2" sqref="A2"/>
    </sheetView>
  </sheetViews>
  <sheetFormatPr defaultRowHeight="15"/>
  <cols>
    <col min="1" max="4" width="9.140625" style="5"/>
    <col min="5" max="5" width="14.7109375" style="5" customWidth="1"/>
    <col min="6" max="6" width="36.7109375" style="5" customWidth="1"/>
    <col min="7" max="16384" width="9.140625" style="5"/>
  </cols>
  <sheetData>
    <row r="1" spans="1:6" s="22" customFormat="1" ht="58.5" customHeight="1">
      <c r="A1" s="87" t="s">
        <v>295</v>
      </c>
      <c r="B1" s="87"/>
      <c r="C1" s="87"/>
      <c r="D1" s="87"/>
      <c r="E1" s="87"/>
      <c r="F1" s="87"/>
    </row>
  </sheetData>
  <mergeCells count="1">
    <mergeCell ref="A1:F1"/>
  </mergeCells>
  <pageMargins left="0.98425196850393704" right="0.39370078740157483" top="0.78740157480314965" bottom="0.78740157480314965" header="0" footer="0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ifwhUK1N++IQJ8Ng2HdUNfZ9icUGVIdXJ4TNjDp/rSs=</DigestValue>
    </Reference>
    <Reference URI="#idOfficeObject" Type="http://www.w3.org/2000/09/xmldsig#Object">
      <DigestMethod Algorithm="urn:ietf:params:xml:ns:cpxmlsec:algorithms:gostr34112012-256"/>
      <DigestValue>TFv9BDGhN+hmke2PlJMOwXZ6wccuMFhUNZtMdPXP03Q=</DigestValue>
    </Reference>
    <Reference URI="#idValidSigLnImg" Type="http://www.w3.org/2000/09/xmldsig#Object">
      <DigestMethod Algorithm="urn:ietf:params:xml:ns:cpxmlsec:algorithms:gostr34112012-256"/>
      <DigestValue>A+5B9hd6+6ydZoohE+V6oN/R3pjPguVMZwtqFCQgj1I=</DigestValue>
    </Reference>
    <Reference URI="#idInvalidSigLnImg" Type="http://www.w3.org/2000/09/xmldsig#Object">
      <DigestMethod Algorithm="urn:ietf:params:xml:ns:cpxmlsec:algorithms:gostr34112012-256"/>
      <DigestValue>g/+3TrHnUk9eb/0EikKdvKr7Oz37N4DLdcWYZLRwjxY=</DigestValue>
    </Reference>
  </SignedInfo>
  <SignatureValue>xduH/rBcmzVUDSrLQNQnJyNgqj6YEvkrEm9PI7PH0771NdeiLc2WdPpEPzRfm9Ff
HYs7DbSr0FSJzXp8YAXbig==</SignatureValue>
  <KeyInfo>
    <X509Data>
      <X509Certificate>MIIJ7DCCCZmgAwIBAgIRAO1ORGsfrNmA6RE2Kd0KpIkwCgYIKoUDBwEBAwIwggFx
MR4wHAYJKoZIhvcNAQkBFg9jYUBza2Jrb250dXIucnUxGDAWBgUqhQNkARINMTAy
NjYwNTYwNjYyMDEaMBgGCCqFAwOBAwEBEgwwMDY2NjMwMDMxMjcxCzAJBgNVBAYT
AlJVMTMwMQYDVQQIDCo2NiDQodCy0LXRgNC00LvQvtCy0YHQutCw0Y8g0L7QsdC7
0LDRgdGC0YwxITAfBgNVBAcMGNCV0LrQsNGC0LXRgNC40L3QsdGD0YDQszEsMCoG
A1UECQwj0J/RgC4g0JrQvtGB0LzQvtC90LDQstGC0L7QsiDQtC4gNTYxMDAuBgNV
BAsMJ9Cj0LTQvtGB0YLQvtCy0LXRgNGP0Y7RidC40Lkg0YbQtdC90YLRgDEpMCcG
A1UECgwg0JDQniAi0J/QpCAi0KHQmtCRINCa0J7QndCi0KPQoCIxKTAnBgNVBAMM
INCQ0J4gItCf0KQgItCh0JrQkSDQmtCe0J3QotCj0KAiMB4XDTE5MDIwNTEwNTk0
NFoXDTIwMDUwNTEwNTk0NFowggH5MRgwFgYIKoUDA4ENAQESCjU1MDg2MjAyNzMx
MDAuBgkqhkiG9w0BCQIMITU1MDYwMDc0MTktNTUwNjAxMDAxLTAwMjMzNTIxMTcw
MDEpMCcGCSqGSIb3DQEJARYadnlzb3Rza2l5QGNvcmRpYW50LW9tc2sucnUxGjAY
BggqhQMDgQMBARIMMDA1NTA2MDA3NDE5MRYwFAYFKoUDZAMSCzAyMzM1MjExNzAw
MRgwFgYFKoUDZAESDTEwMjU1MDEyNDQ3NzkxMDAuBgNVBAwMJ9Cz0LXQvdC10YDQ
sNC70YzQvdGL0Lkg0LTQuNGA0LXQutGC0L7RgDEgMB4GA1UECgwX0JDQniAi0J7Q
nNCh0JrQqNCY0J3QkCIxMDAuBgNVBAkMJ9Cj0Jsg0J8u0JIu0JHQo9CU0JXQoNCa
0JjQndCQLCDQlNCe0JwgMjERMA8GA1UEBwwI0J7QvNGB0LoxJzAlBgNVBAgMHjU1
INCe0LzRgdC60LDRjyDQvtCx0LvQsNGB0YLRjDELMAkGA1UEBhMCUlUxKDAmBgNV
BCoMH9Cb0LDRgNC40YHQsCDQkdC+0YDQuNGB0L7QstC90LAxFzAVBgNVBAQMDtCT
0YDQuNGI0LjQvdCwMSAwHgYDVQQDDBfQkNCeICLQntCc0KHQmtCo0JjQndCQIjBm
MB8GCCqFAwcBAQEBMBMGByqFAwICJAAGCCqFAwcBAQICA0MABEDxGMl5VvtDHhoS
PvOhl+nwAtXLs2RGwfZ/FFnKzJ7VfTfMJeEga84y8UfwW2W/ThwTESfPni4pXzb8
872BlTwuo4IFdzCCBXMwDgYDVR0PAQH/BAQDAgTwMEMGA1UdEQQ8MDqBGnZ5c290
c2tpeUBjb3JkaWFudC1vbXNrLnJ1pBwwGjEYMBYGCCqFAwOBDQEBEgo1NTA4NjIw
MjczMBMGA1UdIAQMMAowCAYGKoUDZHEBMEEGA1UdJQQ6MDgGCCsGAQUFBwMCBgcq
hQMCAiIGBggrBgEFBQcDBAYHKoUDAwcIAQYIKoUDAwcBAQEGBiqFAwMHATCCAWAG
A1UdIwSCAVcwggFTgBRr4BJnALhjdnnLvkJN+MaJLP0geaGCASykggEoMIIBJDEe
MBwGCSqGSIb3DQEJARYPZGl0QG1pbnN2eWF6LnJ1MQswCQYDVQQGEwJSVTEYMBYG
A1UECAwPNzcg0JzQvtGB0LrQstCwMRkwFwYDVQQHDBDQsy4g0JzQvtGB0LrQstCw
MS4wLAYDVQQJDCXRg9C70LjRhtCwINCi0LLQtdGA0YHQutCw0Y8sINC00L7QvCA3
MSwwKgYDVQQKDCPQnNC40L3QutC+0LzRgdCy0Y/Qt9GMINCg0L7RgdGB0LjQuDEY
MBYGBSqFA2QBEg0xMDQ3NzAyMDI2NzAxMRowGAYIKoUDA4EDAQESDDAwNzcxMDQ3
NDM3NTEsMCoGA1UEAwwj0JzQuNC90LrQvtC80YHQstGP0LfRjCDQoNC+0YHRgdC4
0LiCCwCMS+utAAAAAACIMB0GA1UdDgQWBBTbxgWTIH7ppOVM8djOSeNvGg9VRjAr
BgNVHRAEJDAigA8yMDE5MDIwNTEwNTk0M1qBDzIwMjAwNTA1MTA1OTQzWjCCATMG
BSqFA2RwBIIBKDCCASQMKyLQmtGA0LjQv9GC0L7Qn9GA0L4gQ1NQIiAo0LLQtdGA
0YHQuNGPIDQuMCkMUyLQo9C00L7RgdGC0L7QstC10YDRj9GO0YnQuNC5INGG0LXQ
vdGC0YAgItCa0YDQuNC/0YLQvtCf0YDQviDQo9CmIiDQstC10YDRgdC40LggMi4w
DE/QodC10YDRgtC40YTQuNC60LDRgiDRgdC+0L7RgtCy0LXRgtGB0YLQstC40Y8g
4oSWINCh0KQvMTI0LTM1NzAg0L7RgiAxNC4xMi4yMDE4DE/QodC10YDRgtC40YTQ
uNC60LDRgiDRgdC+0L7RgtCy0LXRgtGB0YLQstC40Y8g4oSWINCh0KQvMTI4LTI5
ODMg0L7RgiAxOC4xMS4yMDE2MDYGBSqFA2RvBC0MKyLQmtGA0LjQv9GC0L7Qn9GA
0L4gQ1NQIiAo0LLQtdGA0YHQuNGPIDQuMCkwgYIGByqFAwICMQIEdzB1MGUWQGh0
dHBzOi8vY2Eua29udHVyLnJ1L2Fib3V0L2RvY3VtZW50cy9jcnlwdG9wcm8tbGlj
ZW5zZS1xdWFsaWZpZWQMHdCh0JrQkSDQmtC+0L3RgtGD0YAg0Lgg0JTQl9CeAwIF
4AQM50NNcCOYc2KNmGJ8MHwGA1UdHwR1MHMwN6A1oDOGMWh0dHA6Ly9jZHAuc2ti
a29udHVyLnJ1L2NkcC9za2Jrb250dXItcTEtMjAxOC5jcmwwOKA2oDSGMmh0dHA6
Ly9jZHAyLnNrYmtvbnR1ci5ydS9jZHAvc2tia29udHVyLXExLTIwMTguY3JsMIGh
BggrBgEFBQcBAQSBlDCBkTBGBggrBgEFBQcwAoY6aHR0cDovL2NkcC5za2Jrb250
dXIucnUvY2VydGlmaWNhdGVzL3NrYmtvbnR1ci1xMS0yMDE4LmNydDBHBggrBgEF
BQcwAoY7aHR0cDovL2NkcDIuc2tia29udHVyLnJ1L2NlcnRpZmljYXRlcy9za2Jr
b250dXItcTEtMjAxOC5jcnQwCgYIKoUDBwEBAwIDQQC5k1fU0Hd5DkiuvRR0H+pe
XJ3jd1BOE4oazW1iks7r/vwfAEKzJ+wfLAzWZui1jaUcIovDxM7SC/So+DNdU6xj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JOOQerJLkpl2nXpDroRrGtiX5yw=</DigestValue>
      </Reference>
      <Reference URI="/xl/calcChain.xml?ContentType=application/vnd.openxmlformats-officedocument.spreadsheetml.calcChain+xml">
        <DigestMethod Algorithm="http://www.w3.org/2000/09/xmldsig#sha1"/>
        <DigestValue>HJ73m+G0ZJnGbNWG5dhw8yY+4n4=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uipnVXjFP7d2ieD+O3d2FLYJvHA=</DigestValue>
      </Reference>
      <Reference URI="/xl/media/image1.emf?ContentType=image/x-emf">
        <DigestMethod Algorithm="http://www.w3.org/2000/09/xmldsig#sha1"/>
        <DigestValue>s+25D/Jb7hOwZB5Cxe8rCuQLp2M=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Ss+C2ZyJM1KeJQtTmHkwdPbWiPI=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7XbCq2hu6yUcmeIrfIjwCbf1Stw=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KUf5nOp+2LU5hnuPcJJDLFIYGzQ=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Ss+C2ZyJM1KeJQtTmHkwdPbWiPI=</DigestValue>
      </Reference>
      <Reference URI="/xl/sharedStrings.xml?ContentType=application/vnd.openxmlformats-officedocument.spreadsheetml.sharedStrings+xml">
        <DigestMethod Algorithm="http://www.w3.org/2000/09/xmldsig#sha1"/>
        <DigestValue>ZDu6y3/d3oRq98TZKJREDlCYJ4k=</DigestValue>
      </Reference>
      <Reference URI="/xl/styles.xml?ContentType=application/vnd.openxmlformats-officedocument.spreadsheetml.styles+xml">
        <DigestMethod Algorithm="http://www.w3.org/2000/09/xmldsig#sha1"/>
        <DigestValue>sFSa8UBTkkkhBJd/ZaDEx1YIEMg=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mnHgNy4+xOIeWVASYGp9o86pkYo=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sEwvM7YtVpey2uK0nheJvSrB5S8=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Zj/4lc6VMC+uS3cormCnOg8TP4E=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2"/>
          </Transform>
          <Transform Algorithm="http://www.w3.org/TR/2001/REC-xml-c14n-20010315"/>
        </Transforms>
        <DigestMethod Algorithm="http://www.w3.org/2000/09/xmldsig#sha1"/>
        <DigestValue>s2+FJxosN2xLYJYuuhktIJlu7g0=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sheet1.xml?ContentType=application/vnd.openxmlformats-officedocument.spreadsheetml.worksheet+xml">
        <DigestMethod Algorithm="http://www.w3.org/2000/09/xmldsig#sha1"/>
        <DigestValue>EOhKNgY74apXn156pHH2PKj/MJM=</DigestValue>
      </Reference>
      <Reference URI="/xl/worksheets/sheet10.xml?ContentType=application/vnd.openxmlformats-officedocument.spreadsheetml.worksheet+xml">
        <DigestMethod Algorithm="http://www.w3.org/2000/09/xmldsig#sha1"/>
        <DigestValue>5GlB1TX1wIWomTjAh8j4YpmbWsQ=</DigestValue>
      </Reference>
      <Reference URI="/xl/worksheets/sheet2.xml?ContentType=application/vnd.openxmlformats-officedocument.spreadsheetml.worksheet+xml">
        <DigestMethod Algorithm="http://www.w3.org/2000/09/xmldsig#sha1"/>
        <DigestValue>gYa4/+CCurLFfwvyb+IOHjt+Owo=</DigestValue>
      </Reference>
      <Reference URI="/xl/worksheets/sheet3.xml?ContentType=application/vnd.openxmlformats-officedocument.spreadsheetml.worksheet+xml">
        <DigestMethod Algorithm="http://www.w3.org/2000/09/xmldsig#sha1"/>
        <DigestValue>oMqBelkvoCHlNPymfSNZ+SxCtj0=</DigestValue>
      </Reference>
      <Reference URI="/xl/worksheets/sheet4.xml?ContentType=application/vnd.openxmlformats-officedocument.spreadsheetml.worksheet+xml">
        <DigestMethod Algorithm="http://www.w3.org/2000/09/xmldsig#sha1"/>
        <DigestValue>pVt750S4omjK4KFQ2UVaT2E72Sc=</DigestValue>
      </Reference>
      <Reference URI="/xl/worksheets/sheet5.xml?ContentType=application/vnd.openxmlformats-officedocument.spreadsheetml.worksheet+xml">
        <DigestMethod Algorithm="http://www.w3.org/2000/09/xmldsig#sha1"/>
        <DigestValue>NBCh763gf/TanILB4fy+TIcOJIs=</DigestValue>
      </Reference>
      <Reference URI="/xl/worksheets/sheet6.xml?ContentType=application/vnd.openxmlformats-officedocument.spreadsheetml.worksheet+xml">
        <DigestMethod Algorithm="http://www.w3.org/2000/09/xmldsig#sha1"/>
        <DigestValue>BR1OZgNRXfy6ZhqjzLMmgfMOObU=</DigestValue>
      </Reference>
      <Reference URI="/xl/worksheets/sheet7.xml?ContentType=application/vnd.openxmlformats-officedocument.spreadsheetml.worksheet+xml">
        <DigestMethod Algorithm="http://www.w3.org/2000/09/xmldsig#sha1"/>
        <DigestValue>FCuR0L3Fd68JP42CcYvgh3ZWpks=</DigestValue>
      </Reference>
      <Reference URI="/xl/worksheets/sheet8.xml?ContentType=application/vnd.openxmlformats-officedocument.spreadsheetml.worksheet+xml">
        <DigestMethod Algorithm="http://www.w3.org/2000/09/xmldsig#sha1"/>
        <DigestValue>dD0YfEU705oHJp8pJsMvBsFwc9Y=</DigestValue>
      </Reference>
      <Reference URI="/xl/worksheets/sheet9.xml?ContentType=application/vnd.openxmlformats-officedocument.spreadsheetml.worksheet+xml">
        <DigestMethod Algorithm="http://www.w3.org/2000/09/xmldsig#sha1"/>
        <DigestValue>UWEdOvgDZCuKYGMImKs5L/kRmHg=</DigestValue>
      </Reference>
    </Manifest>
    <SignatureProperties>
      <SignatureProperty Id="idSignatureTime" Target="#idPackageSignature">
        <mdssi:SignatureTime>
          <mdssi:Format>YYYY-MM-DDThh:mm:ssTZD</mdssi:Format>
          <mdssi:Value>2020-02-05T04:49:06Z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{CAC312B6-3DC0-48E5-97A5-2E473EBE54D5}</SetupID>
          <SignatureText/>
          <SignatureImage>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/AcAAAIQwNsBAAAAAAAAAAAAAAAAAAAAAAAAAAEAAAD/2P/gABBKRklGAAEBAQBgAGAAAP/bAEMACAYGBwYFCAcHBwkJCAoMFA0MCwsMGRITDxQdGh8eHRocHCAkLicgIiwjHBwoNyksMDE0NDQfJzk9ODI8LjM0Mv/bAEMBCQkJDAsMGA0NGDIhHCEyMjIyMjIyMjIyMjIyMjIyMjIyMjIyMjIyMjIyMjIyMjIyMjIyMjIyMjIyMjIyMjIyMv/AABEIAFMAaQ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fqKKKAEx60tFFABRRRQAUUVn6pqEGl2M15cttjjH4kngAe5OAPrQt7IB7X1ul/FYlybiVGdVAJ+VSASfTkirlcz4a066E11rOoqUvL7BEROfJjA4X69z+A7V0vQU5pJ2C5XvLyGxtJbm4fZFEpZm9AKoeHr+71LSo7y8gEDTEvHGFIIjJ+XOSeSME9OvQVhXMy+KvESWcR3adYsJJTj5ZX5A+oHIHYnJ7DPZqoQAADgYAqpJRVidbj6KKKgoKKKKACijOBSZoAikkSKN5HIVUBJPoOtczZ3ssut3mp3d95Gn28fkCNpAsW8kEkk4BIGAT2JI7cxeINWluNUTRbGQbwnmXLZ+4D0yewGNxB6jA71lW1tFrFxFbGMppkW1wJiMKh5BOeskhJJJ5CkdCa6I0rRuyb62OwutZsbWCKaaYfvjiFF5eUnkBVHJOOeO1c5YrfeJfEzXN/F5VhpzgxW5OQZiAQW7FlB56gEgA5Bq/qFtp+hQr/AGXp1smo3LeRbFYxncQeSeoUAEntge9Os7/TdDt4tJjma7vIwWeKBd8rOclmYDhcnJySBzioVknyoZ0/AFct4j1ooH0+0O+d8JIVbDKWztQf7TEED0GWPAGbE11rN+hS2tv7MiIy890ys4HfaqkjPuTgehrP8O6VBc3X9p+Tm0Rv9DMh3NKSPmnYkZLNnAz0XpjOKUEl7zGa3h7R10XT1tx80z/PM4HBbAGB6AAAAeg9c1udqSlrNtt3YlsFFFFAwooooA5yee91TVZbO0uWtba14nmjALs5AIRdwIAAIJOCckAY5rN1+2/sewWRNQ1e4uppBFbwLcnMsh6DgcAYJJ6AZrR0S9trfSLy8ncLtnnnuGIPADsM9OcKoHHpUehxT6tef8JBexeWrpssLdx80MR5LH0ZuCcdAAPWtV7rF0Oam8PnRNM2z393c6pqcgjYJMQGJOCM4yQATknvzgdB1Fl4T0u0t1+0wLdTYzJNckyEtjBI3Zx07Y4FaMmlRTa3DqUjMzQxGOOMgbVJOSw75xxVDX7lryWHQrZ2Wa7UtM6HmKAH5jnsT90e5PpVOrKelw5UZmi6Pa6tdTamWnexVnhs4mlYqU4DMM8gEggAHGB3zXWWtla2UQitbaKCMfwxoFH6U6C3itoEghQJHGoVVAwAB0FU9Y1Eabp0lyImlkyEiiU8yOThVH1JHPYZPas5Sc3YdkZ2tF9Wvo9CgmZI2HmXrp1EWcBM9ixyPoD6it+ONIo1RFCooAUAYAA6Vm6Lpp0+3Z5iJLy4fzbmUD7znsPYDAA7AVsUpNbAFFFFSAUUUUAFFFUNRvU0+yluXDNsHyovLOx6KB6k4AoQHKTQm41668O71+yTSi7lwMsVJBKewLfkD7iu3VQqgAAADAA7Vz9npEosUmd9mpySG5d8cB2GCp9VAwv4A9QKr2niWeOe7ttZs2tJYnAg8sNJ56kDkAL1zkY57VrNOatERt6pqEOl2Et1KC20fKifedicBQO5JwKq6Fp89tFNeX7K+oXThpyowFA4VB7KOPc5PeqdnZXOp36anqkLQrbk/ZLViCY88F2I43EcADoPUnNdIBgcVDslYYvQVz8AfV9fa7bH2Gwdo7cf35cFXf6AEqPfdVnW7ueC1WC0IF7dN5UBIztJ6uR3CjJ/AetW7C0jsLGG2i+7EoUE9Se5PuTyaS0QF3GKKKKQBRRRQAUUUUAFY0lhPd60Li5ZTZ2/NtEpOTIRy7e4yQB25PUjGzRQAUUUUAFFFFAGbHYD+0pL6VvMn2iOL5eI06kDryT1PfAHatKiigAooooAKKKKACiiigAooooAKKKKACiiigAooooAKKKKACiiigAooooA/9kIQAEIJAAAABgAAAACEMDbAQAAAAMAAAAAAAAAAAAAAAAAAAAbQAAAQAAAADQAAAABAAAAAgAAAAAAAL8AAAC/AADSQgAApkIDAAAAAAAAswAAALP//9FCAAAAswAAALP//6VCIQAAAAgAAABiAAAADAAAAAEAAAAVAAAADAAAAAQAAAAVAAAADAAAAAQAAABRAAAANEUAAAAAAAAAAAAAaAAAAFIAAAAAAAAAAAAAAAAAAAAAAAAAaQAAAFMAAABQAAAAKAAAAHgAAAC8RAAAAAAAACAAzABpAAAAUwAAACgAAABpAAAAU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vXfee/9//3/ee/9//3//f/9//3//f/9//3//f/9//3//f/9//3//f/9//3//f/9//3//f/9//3//f/9//3//f/9//3//f/9//3//f/9//3/ee/9/vXf/f/9//3//f/9//3//f/9//3//f/9//3//f/9//3//f/9//3//f/9//3//f/9//3//f/9//3//f/9//3//f/9//3//f/9//3//f/9//3//f/9//3//f/9//3//f/9//3//f/9//3//f/9/AAD/f/9//3//f/9//3//f/9/nHP/f/9/3nv/f957/3/ee/9//3//f/9//3//f/9//3//f/9//3//f/9//3//f/9//3//f/9//3//f/9//3//f/9//3//f/9//3//f/9//3//f/9/nHP/f957nHP/f957/3//f/9//3//f/9//3//f/9//3//f/9//3//f/9//3//f/9//3//f/9//3//f/9//3//f/9//3//f/9//3//f/9//3//f/9//3//f/9//3//f/9//3//f/9//3//f/9//38AAP9//3//f/9//3//f/9//3//f/9/Wmv/f957/3/ee/9//3//f/9//3//f/9//3//f/9//3//f/9//3//f/9//3//f/9//3//f/9//3//f/9//3//f/9//3//f/9//3//f713/3//f713/3//f/9//3//f/9//3//f/9//3//f/9//3//f/9//3//f/9//3//f/9//3//f/9//3//f/9//3//f/9//3//f/9//3//f/9//3//f/9//3//f/9//3//f/9//3//f/9//3//f/9//3//fwAA/3//f/9//3//f/9//3//f/9//3+tNfdee2/ee/9/3nv/f/9//3//f/9//3//f/9//3//f/9//3//f/9//3//f/9//3//f/9//3//f/9//3//f/9//3//f/9//3//f/9//3//f713/3//f/9/nHPee/9//3//f/9//3//f/9//3//f/9//3//f/9//3//f/9//3//f/9//3//f/9//3//f/9//3//f/9//3//f/9//3//f/9//3//f/9//3//f/9//3//f/9//3//f/9//3//f/9/AAD/f/9//3//f/9//3//f/9//3/ee1prKSU5Z713/3/ee/9//3//f/9//3//f/9//3//f/9//3//f/9//3//f/9//3//f/9//3//f/9//3//f/9//3//f/9//3//f/9//3/eezlnUkr/f/9/3nv/f/9//3//f/9//3//f/9//3//f/9//3//f/9//3//f/9//3//f/9//3//f/9//3//f/9//3//f/9//3//f/9//3//f/9//3//f/9//3//f/9//3//f/9//3//f/9//3//f/9//38AAP9//3//f/9//3//f/9//3//f/9//385Z2st3nu9d/9//3//f/9//3//f/9//3//f/9//3//f/9//3//f/9//3//f/9//3//f/9//3//f/9//3//f/9//3//f/9//3//f/9//3/3XnNO/3/ee7133nv/f/9//3//f/9//3//f/9//3//f/9//3//f/9//3//f/9//3//f/9//3//f/9//3//f/9//3//f/9//3//f/9//3//f/9//3//f/9//3//f/9//3//f/9//3//f/9//3//fwAA/3//f/9//3//f/9//3//f/9/vXfee/9/tVatNf9/e2//f/9//3//f/9//3//f/9//3//f/9//3//f/9//3//f/9//3//f/9//3//f/9//3//f/9//3//f/9//3//f/9/3nv/f/9/rTU5Z/9//3//f/9//3//f/9//3//f/9//3//f/9//3//f/9//3//f/9//3//f/9//3//f/9//3//f/9//3//f/9//3//f/9//3//f/9//3//f/9//3//f/9//3//f/9//3//f/9//3//f/9/AAD/f/9//3//f/9//3//f/9//3+9d/9/3nv/fzFGlFL/f/9//3//f/9//3//f/9//3//f/9//3//f/9//3//f/9//3//f/9//3//f/9//3//f/9//3//f/9//3//f/9//3//f/9/3nt7b2stOmf/f/9//3//f/9//3//f/9//3//f/9//3//f/9//3//f/9//3//f/9//3//f/9//3//f/9//3//f/9//3//f/9//3//f/9//3//f/9//3//f/9//3//f/9//3//f/9//3//f/9//38AAP9//3//f/9//3//f/9//3//f/9/33u9d/9/e28QQp1z/3/ee/9//3u9c/9//3//f/9/33+fd/ledlKXUndOv3fff/9/3nv/f/9//3+cc/9//3//f/9//3//f/9//3//f/9//3//f/9/tlZSSt97/3//f95733v/f/9/3nv/f/9//3//f/9//3//f/9//3//f/9//3//f/9//3//f/9//3//f/9//3//f/9//3//f/9//3//f/9//3//f/9//3//f/9//3//f/9//3//f/9//3//fwAA/3//f/9//3//f/9//3//f957/3//f/9//3/ee9Za7z17a/97vnfed/9/vnffe/9/nnNcazRK0jl3UplWNUawNRtnXG//f51zvnf/f/9/vXf/f/9//3//f/9//3//f/9//3+9d/9/3nveezJG1lrfe753/3//f/9//3//f713/3//f/9//3//f/9//3//f/9//3//f/9//3//f/9//3//f/9//3//f/9//3//f/9//3//f/9//3//f/9//3//f/9//3//f/9//3//f/9//3//f/9/AAD/f/9//3//f/9//3//f/9//3//f/9//3//f/9//3+tNXRO/3//f/9//3/fe793/38aY3VOLClVTr97v3v/f35vrzWvOTtr/3//f99/vnf/f/9//3//f/9//3//f/9//3//f/9//3//f/9/11rwPf9/33//f/9/33v/f/9//nv/f/9//3//f/9//3//f/9//3//f/9//3//f/9//3//f/9//3//f/9//3//f/9//3//f/9//3//f/9//3//f/9//3//f/9//3//f/9//3//f/9//38AAP9//3//f/9//3//f/9//3//f/9/vne9d/9/33v/fxljrjXfe/9/33v/f753/3/5XnVOrzUjBLdWv3f/f79333tba/A9zzmdc997/3/ee/9//3//f/9//3//f/9//3//f957/3+dc/9/nXP/f/A911r/f9973nv/f/9//3//f957/3//f/9//3//f/9//3//f/9//3//f/9//3//f/9//3//f/9//3//f/9//3//f/9//3//f/9//3//f/9//3//f/9//3//f/9//3//f/9//3//fwAA/3//f/9//3//f/9//3//f/9//3//f957/3/ee99733t1TnRO33vfe99//38ZY7ZWGWNcaxlj/3/fe/9/33v/f/9//38SQm0x33vfe99//3//f/9//3//f/9//3//f/9//3/+f/9/3nv/f/9/GGNLKVtr/3/fe/9//3/ee/9/3nv/f/9//3//f/9//3//f/9//3//f/9//3//f/9//3//f/9//3//f/9//3//f/9//3//f/9//3//f/9//3//f/9//3//f/9//3//f/9//3//f/9/AAD/f/9//3//f/9//3//f/9//3+9d/9//3/ee/9/33vfe3xvrzVca/9/nnM7Z3VOfW+dc7533nffe997/3/ee71zvnf5Yv9/EkavNd97fXP/f/9//3//f/9//3//f/9//3//f713/3//f/9/33v/f/BBEUL/f/9/vnv/f/9/3nv/f/9//3//f/9//3//f/9//3//f/9//3//f/9//3//f/9//3//f/9//3//f/9//3//f/9//3//f/9//3//f/9//3//f/9//3//f/9//3//f/9//38AAP9//3//f/9//3//f/9//3//f713/3//f713/3//f/9/33uWUnZOv3f/f44x/3+/d/9//3//f/9//n+8d/9//3//f/9/fXOed/E9Mkbfe55z/3//f/9//3//f/9//3//f/9//n//f/9/3nu+e/9/nXMQQltr/3/fe/9//3//f/9//3//f/9//3//f/9//3//f/9//3//f/9//3//f/9//3//f/9//3//f/9//3//f/9//3//f/9//3//f/9//3//f/9//3//f/9//3//f/9//3//fwAA/3//f/9//3//f/9//3//f/9//3/ee/9/33v/f957/3//fzxrbjGfc5dWO2eec99733v/f713/3/9e/5//X/dd713/3/ff/9/tlYqJfli33vfe/9/33//f/9//3//f/9//3//f9173nv/f/9/vnv/f5VWUkree/9/nXP/f/9//3//f/9//3//f/9//3//f/9//3//f/9//3//f/9//3//f/9//3//f/9//3//f/9//3//f/9//3//f/9//3//f/9//3//f/9//3//f/9//3//f/9/AAD/f/9//3//f/9//3//f/9//3//f/9//3//f/9//3//f/9/3392TvI9sDm/d793/3//f/9//3//f/9//n/+f/5//3/fe/9/v3u/dzpnjjVba/9/v3f/f/9//3//f997/3//f/9//3//f/9//3//f/9/nXOuOb57vnf/f/9//3//f/9//3//f/9//3//f/9//3//f/9//3//f/9//3//f/9//3//f/9//3//f/9//3//f/9//3//f/9//3//f/9//3//f/9//3//f/9//3//f/9//38AAP9//3//f/9//3//f/9//3//f/9//3//f/9//3//f/9/33u/d35vbjF2ThtjfW//f/9//3//f/9//n/+f/1//n//f/9//3//f/9//39USs85v3edc/9//3//f/9//3//f/9//3//f/9//3//f/9//3/fe3RSMkb/f99733v/f/9//3//f/9//3//f/9//3//f/9//3//f/9//3//f/9//3//f/9//3//f/9//3//f/9//3//f/9//3//f/9//3//f/9//3//f/9//3//f/9//3//fwAA/3//f/9//3//f/9//3//f/9//3//f/9//3//f/9//3//f997+l5VSvJBXWvfe997/3//f/9//3//f/1//n/+f/9//3//f/9//3//f31vrjWWUv9/v3v/f/9//3//f/9//3//f/9//3//f/9//3//f/9/W2uuNVtr/3/fe/9//3//f/9//3//f/9//3//f/9//3//f/9//3//f/9//3//f/9//3//f/9//3//f/9//3//f/9//3//f/9//3//f/9//3//f/9//3//f/9//3//f/9/AAD/f/9//3//f/9//3//f/9//3//f/9//3//f/9//3//f/9/33s0RlVOE0a4Vt9/33vfe/9//3//f/5//n/9f/5//n//f/9//3/fe997/38aY681GWO/d/9//3//f713/3//f/9//3//f/9//3//f/9//3/fe5VSrjWcc/9/vnf/f/9//3//f/9//3//f/9//3//f/9//3//f/9//3//f/9//3//f/9//3//f/9//3//f/9//3//f/9//3//f/9//3//f/9//3//f/9//3//f/9//38AAP9//3//f/9//3//f/9//3//f/9//3//f/9//3//f/9/v3u/d1RKdk48Z/I9uFb/f/9//3//f/97/3/+f/5//n//f917/3//f/9//3//f997dU7pHL5333v/f/9//3//f/9//3//f/9//3//f/9//3//f/9/vntsMbZW33vff/9//3//f/9//3//f/9//3//f/9//3//f/9//3//f/9//3//f/9//3//f/9//3//f/9//3//f/9//3//f/9//3//f/9//3//f/9//3//f/9//3//fwAA/3//f/9//3//f/9//3//f/9//3//f/9//3//f/9//3/fe9haE0bfe35z+l5uMX5z/3//f/9//3/+f/9//n/+f/5//n//f/9//3//f793/398b9A9Mkbfe997/3//f/9//n/+f/9//3//f/9//3//f/9//3/fexljzz0ZY/9//3//f/9//3//f/9//3//f/9//3//f/9//3//f/9//3//f/9//3//f/9//3//f/9//3//f/9//3//f/9//3//f/9//3//f/9//3//f/9//3//f/9/AAD/f/9//3//f/9//3//f/9//3//f/9//3//f/9//3//f/9/0Dm4Vv9//3+/dxNGVUrfe/9//3//f/9//3//f/5//n/+f/9//3/ee/9/33//f/9//3+NMRhj/3/ee/5//3//f/5//3//f/9//3//f/9//3//f997/3+VUvA9/3/fe/9//3//f/9//3//f/9//3//f/9//3//f/9//3//f/9//3//f/9//3//f/9//3//f/9//3//f/9//3//f/9//3//f/9//3//f/9//3//f/9//38AAP9//3//f/9//3//f/9//3//f/9//3//f/9//3//f/9/nXM0SvpennPfe997VUqwNV1v33v/f/9//nv/f/9//3/+f917vHf/f957/3//f99733v/f3ROjTW+d/9//3//f/5//3//f/9//3//f/9//3/fe/9//3//f553KiW+d99//3//f/9//3//f/9//3//f/9//3//f/9//3//f/9//3//f/9//3//f/9//3//f/9//3//f/9//3//f/9//3//f/9//3//f/9//3//f/9//3//fwAA/3//f/9//3//f/9//3//f/9//3//f/9//3//f/9//39ca9E5n3M8a79333/fe0wpU0rfe/9//3/fe753/3/ee/9//n//f/9//n/ee/9//3//f5xz/3/OOfA933v/f997/3//f/9//3//f/9//n//f957/3//f/9//3+WVhNGv3f/f/9/3nv/f/9/vXf/f/9//3//f/9//3//f/9//3//f/9//3//f/9//3//f/9//3//f/9//3//f/9//3//f/9//3//f/9//3//f/9//3//f/9/AAD/f/9//3//f/9//3//f/9//3//f/9//3//f/9//3//fztn0Dn5Xjtj33v/f7538D3oIFprnXP/f/9//3++d/9/3nv/f917/3//f/9//3/ee917/3++e1trSym3Vv9/33/fe/9/33v+f957/3//f/9//3/de957/3+/d/9/CyXZXr93/3/fe7533nv/f7x3/n/+f/9//3//f/9//3//f/9//3//f/9//3//f/9//3//f/9//3//f/9//3//f/9//3//f/9//3//f/9//3//f/9//38AAP9//3//f/9//3//f/9//3//f/9//3//f/9//3//f/9/GmNUSv9//3//f997/3/fe40xjTG+d997/3/fd997/3//f/9/vXu9e/9/3Xv/f/9/33//f/9/3391To81v3u/d/9//3//f/9//n//f/9//n//f7x3/3//f797/3+3Vk0tfXPfe/9//3/ee/9//n/+f/9//3//f/9//3//f/9//3//f/9//3//f/9//3//f/9//3//f/9//3//f/9//3//f/9//3//f/9//3//f/9//3//fwAA/3//f/9//3//f/9//3//f/9//3//f/9//3//f/9//38ZX/E533vfe997v3u+d/9/nHONMa41nXO+d/9/33vfe997/3//f/9//3//f757/3//f553/3+/d9978kFVTt9//3//f/9//3//f/9//3/ee95//n//f997/399b/9/rzVUSp5z/3//f99/vnf/f/9//3//f/9//3//f/9//3//f/9//3//f/9//3//f/9//3//f/9//3//f/9//3//f/9//3//f/9//3//f/9//3//f/9/AAD/f/9//3//f/9//3//f/9//3//f/9//3//f/9//3//f793rzX/f997/3//f/9//3//f1tvKiUyRv9/vnf/f/97/3/fe/9/GWM6Z/9/33v/f/9/33//f99/338aY481fnP/f99//3//f/9//3//f/5//3//f/9/33//f99/v3udc681+V7/f51z/3/fe/9//3//f/9//3//f/9//3//f/9//3//f/9//3//f/9//3//f/9//3//f/9//3//f/9//3//f/9//3//f/9//3//f/9//38AAP9//3//f/9//3//f/9//3//f/9//3//f/9//3//f/9/fW/QNb93/3+/d997/3//f757/38ZYwohW2u+c/9//3//f99/vnvwQc85vnv/f/9//3//f99//3+/d99/8kHxQb57/3//f/9//3/+f95//3//f/9//3//f/9//399c/9/2FquNXxv/3//f/9/33v/f/9//3//f/9//3//f/9//3//f/9//3//f/9//3//f/9//3//f/9//3//f/9//3//f/9//3//f/9//3//f/9//3//fwAA/3//f/9//3//f/9//3//f/9//3//f/9//3//f/9//3//e1RKt1b/f/9//3//f/9//3++d997MkbxPf9//3vfd/9//3//f7ZW8UEaZ/9/33//f997/3//f/9//387Z0wt+WLff/9/33//f/9/3n//f/9/3n//f95733/ee/9/nXf/f685VErfe99/33v/f/9//3//f/9//3//f/9//3//f/9//3//f/9//3//f/9//3//f/9//3//f/9//3//f/9//3//f/9//3//f/9//3//f/9/AAD/f/9//3//f/9//3//f/9//3//f/9//3//f/9//3//f997+F7QOf9//3/fe997/3++d/9//3++dyolM0a/d/9/33vff99/W2vwPRFCfG//f/9//3//f99733//f757lVKvOXxz33++e/9//3/ee/9//3//f/9/3n//f/9/vXf/f793fXMrKbdW33vff997/3//f/9//3//f/9//3//f/9//3//f/9//3//f/9//3//f/9//3//f/9//3//f/9//3//f/9//3//f/9//3//f/9//38AAP9//3//f/9//3//f/9//3//f/9//3//f/9//3//f/9//386Z885nXOdd/9/vnv/f/9/vnv/f/9/O2crJRpfv3f/f1xr/3/fe3ROzzm2Vr53/3/fe/9/33//f51z/398b441M0r/f99//3//f99//3//f/9//3//f/9//3//f/9//3+ec/lijjVba/9/nnf/f/9//3//f/9//3//f/9/3nv/f/9//3//f/9//3//f/9//3//f/9//3//f/9//3//f/9//3//f/9//3//f/9//3//fwAA/3//f/9//3//f/9//3//f/9//3//f/9//3//f/9//3++d/97bC0YX753/3//f753/3/ff797/3//f9A5hxAbY55z/3+/d997GmMyRo0xnXP/f753/3/fe997/3+9d95711orKRpn/3/ff997/3/fe/9//3//f/9//3//f/9//3//f753/3/xPVNKfXP/f/9/33v/f/9//3/fe/9//3//f/9//3//f/9//3//f/9//3//f/9//3//f/9//3//f/9//3//f/9//3//f/9//3//f/9/AAD/f/9//3//f/9//3//f/9//3//f/9//3//f/9//3//f/9/33sZY+85vnd8c/9//3+/e/9//3+ec/9/v3ePMY4x33u/d/9/v3fff7dW0DnYWv9/33v/f997/3//f/9//3+ec1VOVU7/f99//3/fe99733/fe/9//n//f/9//3//f/9//3/fe51zbTFca99//3//f/9//3//f/9//3//f/9//3//f/9//3//f/9//3//f/9//3//f/9//3//f/9//3//f/9//3//f/9//3//f/9//38AAP9//3//f/9//3//f/9//3//f/9//3//f/9//3//f/9/3ne+d753EELOOf9/nXe9d/9/33vfe997v3ffextjLCVNKZ9zv3f/f15rn28TQhI+G2P/f997/3++d51z/3v/f/9/+l4LIX5zn3f/f997/3//f/9//3//f/9//3/+f/9//3//f51z/391TjNGfXP/f/9//3//f/9//3//f/9//3//f/9//3//f/9//3//f/9//3//f/9//3//f/9//3//f/9//3//f/9//3//f/9//3//fwAA/3//f/9//3//f/9//3//f/9//3//f/9//3//f/9//3//f71z/3/ee0spMUbfe99/33//f997/3//f35v33faWndK6xifb793v3ffe5hS+153Tr9z33ffd/9/33f/f793n3Pff1ZOVUr/f99733v/f/9//3//f/9//3/+f/9//3//f753/3/fe51zbC2VUt97/3/fe99//3//f/9//3/+f/9//3//f/9//3//f/9//3//f/9//3//f/9//3//f/9//3//f/9//3//f/9//3//f/9/AAD/f/9//3//f/9//3//f/9//3//f/9//3//f/9//3//f/9//3+cb/9//3/OOWwxrjURRpVSVEq3VhNCl1J2TphOTynTNe0cFT67VtxaV0oVPtI1+1rfd993v3O+c993/3v/fz1nuVaxNW4tPGf/f/9//3//f/9//3/+e/9//3//f99733//f/9/fXO3Wksp11rfe/9//3//f/9//3/+f/9//3//f/9//3//f/9//3//f/9//3//f/9//3//f/9//3//f/9//3//f/9//3//f/9//38AAP9//3//f/9//3//f/9//3//f/9//3//f/9//3//f/9//3/ed/9//397b/9//386a7ZaEkYzRpZSNEZVSvM9NkazNZItcinVObxW1TmaUnEpszFPKW8pdkpdZ99333d9a9pW0zmyNXdK0TnZVrhS2Fa+c993/3//f/9//3v/f/57/3/ee/9/33//f997M0quNX1v/3//f957/3//f/57/3//f/9//3//f/9//3//f/9//3//f/9//3//f/9//3//f/9//3//f/9//3//f/9//3//fwAA/3//f/9//3//f/9//3//f/9//3//f/9//3//f/9//3/fe/9//3//e/9//3+9d/9/33v/f997vnf/f997v3f/e793WUrUObQ1H2Pfe59vWEYeXx1f0zm5UtE1binxORM+dk6fc793fmuwNTRGfm92To4tEkK3Vnxr3nf/f/97/3//f/9//3/fe/9/33++d9A5lVK/e/9/3nv/f/9/vHf/f/9//3//f/9//3//f/9//3//f/9//3//f/9//3//f/9//3//f/9//3//f/9//3//f/9/AAD/f/9//3//f/9//3//f/9//3//f/9//3//f/9//3//f/9//3//f/9//3//f/9//3//f/9//3//f/9//3//f/9//3+/d7I1cC03Rl9n33fbVhY+v3MVPtpav3Ofc/leO2ffe/9/33uecxljbS2/d75z33v6XvI9CiHxPRpj/3++d/9/3nv/f/9/v3v/f/9/O2dtLZ5zv3f/f/9//3/ee/9//3//f/9//3//f/9//3//f/9//3//f/9//3//f/9//3//f/9//3//f/9//3//f/9//38AAP9//3//f/9//3//f/9//3//f/9//3//f/9//3//f/9//3//f/9//3//f/9//3//f/9//3//f/9//3//f/9//3+/d99/f3OQMRQ+NkKfa99zcSk+Yz1jsTFda99733v/f/9/nXP/f997/3+MMfA9/3//f997f3Neb3ZSKyVUSvhee2+cc5xz3nv/f/9/33v/f/I9VEp9c/9//3/ee/5//3//e/9//3//f/9//3//f/9//3//f/9//3//f/9//3//f/9//3//f/9//3//f/9//3//fwAA/3//f/9//3//f/9//3//f/9//3//f/9//3//f/9//3//f/9//3//f/9//3//f/9//3//f/9//3//f/9//3//f/9/v3v/fxM+d0q5UjZCv3M+Y3ApPWN3StI5XWvfe797/3//f/9/nXO9d/hezjkZY793n3P/f997/3++dxhjzzlrLe89EEIyRltr/3//f/9//3/RPVROnnffe/9/33v/f/9//3//f/9//3//f/9//3//f/9//3//f/9//3//f/9//3//f/9//3//f/9//3//f/9/AAD/f/9//3//f/9//3//f/9//3//f/9//3//f/9//3//f/9//3//f/9//3//f/9//3//f/9//3//f/9//3//f/9/33v/f997XWsUPphO9Dn8Wp9r/FrzOb9zE0I0Rr9733//f/9/nHP/f/57/3+VUq41vnf/f/9/XG+ec/9//3v/f957nHNaa5VSjTEzRjxrnnN+cxtnyBgbZ/9/W2v/f/97/3//f/9//3//f/9//3//f/9//3//f/9//3//f/9//3//f/9//3//f/9//3//f/9//38AAP9//3//f/9//3//f/9//3//f/9//3//f/9//3//f/9//3//f/9//3//f/9//3//f/9//3//f/9//3//f/9//3/fe/9//3//f1VK0TWfbxU+/3u/c9I1HGNea/NBG2O/e/9/33v/f997/3+9d753rTVUSv9/nXP/f/9/vXf/f917/3//f7533nvfexFCTCm4Wt9/33+3VtA5v3f/f/9//3//f/9//3//f/9//3//f/9//3//f/9//3//f/9//3//f/9//3//f/9//3//f/9//3//fwAA/3//f/9//3//f/9//3//f/9//3//f/9//3//f/9//3//f/9//3//f/9//3//f/9//3//f/9//3//f/9//3//f/9/33u/d/9/fmu4UvpaVkbaVt97HF+QLT1nPGdvMZ9333v/f/9/vnf/e/9//3v4XiolXG//f/9/vnfee/9//Xvde/9//3++d753/387Z7A5M0b/f35vTCl2Ut9/fnP/f/97/3//f/9//3//f/9//3//f/9//3//f/9//3//f/9//3//f/9//3//f/9//3//f/9/AAD/f/9//3//f/9//3//f/9//3//f/9//3//f/9//3//f/9//3//f/9//3//f/9//3//f/9//3//f/9//3//f/9//3++d/9//3//f79zNEI8Y7ExPWP/f7lWNEbZWtlel1I7Z/piGmPfe/9//3++d997dU7xPd97/3//f/9/3Xv+f/9/vXf/f/9//3/ff99/fW/yQY4x33+fc48x+V7/f/9//3//f/9//3//f/9//3//f/9//3//f/9//3//f/9//3//f/9//3//f/9//3//f/9//38AAP9//3//f/9//3//f/9//3//f/9//3//f/9//3//f/9//3//f/9//3//f/9//3//f/9//3//f/9//3//f/9//3//f/9/33v/f75z/3+fb/paG1+xMZ9v/39da9E50TmwNY8xE0KwNY4xzzm2Vv9/v3caY20tXGv/f/9/nHP/f/5//3//f957/3//f/9//3//f553VU5uMfpi+l4LIRtjv3f/f/9//3//f/9//3/+f/9//3//f/9//3//f/9//3//f/9//3//f/9//3//f/9//3//fwAA/3//f/9//3//f/9//3//f/9//3//f/9//3//f/9//3//f/9//3//f/9//3//f/9//3//f/9//3//f/9//3//f/9//3/ee/97/3//f9932Faeb/I92lr/f59zfm80Rk0td07/f35vv3e3VsgYdk6/e997dk40Sr9333v/f957/3//f/9//3//f/9//3//f/9//3+eczNGsDnff7E5NUrfe/9/3nf/f/57/3/+f/9//3//f/9//3//f/9//3//f/9//3//f/9//3//f/9//3//f/9/AAD/f/9//3//f/9//3//f/9//3//f/9//3//f/9//3//f/9//3//f/9//3//f/9//3//f/9//3//f/9//3//f/9//n//f957/3//f/9//3tcZztnv3NuKRtj/3/ff793/38cZ59333v/f/9/XGs0RvE92Vq/d6gUPGf/f55z/3//f/9//3//f/9//3//f/9//3//f1xr/3/QOfpef3OQNV1rvnf/f71z/39Za/5//3/+f/5//3//f/9//3//f/9//3//f/9//3//f/9//3//f/9//38AAP9//3//f/9//3//f/9//3//f/9//3//f/9//3//f/9//3//f/9//3//f/9//3//f/9//3//f/9//3//f/9//3//f/9//3//f/9//3//f793OmO/d3VKuFa/d997n3O/e793fnP/f79333v/f1xrG2duLftemFYMJb93/3/fe/9//3//f/9//3//f/9//3//f/9//3+ec/9/0TmXUn9zjzXfd51v/3+cb957/3/ee/9//3//f/9//3//f/9//3//f/9//3//f/9//3//f/9//3//fwAA/3//f/9//3//f/9//3//f/9//3//f/9//3//f/9//3//f/9//3//f/9//3//f/9//3//f/9//3//f/9//3//f/9//n/ee/9//3//f/9//39bazNGfW/QOVxr/3//f997/3/fe99733u/d/9//3/ff35vkDVOLdI9VU7fe793/3//f/9//3//f/9//3//f/9/3nv/f997fW9db00tfm/zQXVK/3+ec/9//3//e/5//3//f/9//3//f/9//3//f/9//3//f/9//3//f/9//3//f/9/AAD/f/9//3//f/9//3//f/9//3//f/9//3//f/9//3//f/9//3//f/9//3//f/9//3//f/9//3//f/9//3//f/9//3/+e/9//3//f/9//3//f/9/fG+WUhJCM0b/f793/3//f95733v/f/9/33v/f79333tdaxNCNEYLIVxr/3/fe/9//3//f/9//3//f/9//3//f/9//3+/e797XW/SPTxnrzE7Y/9//3/fe953/3/+f/9//3//f/9//3//f/9//3//f/9//3//f/9//3//f/9//38AAP9//3//f/9//3//f/9//3//f/9//3//f/9//3//f/9//3//f/9//3//f/9//3//f/9//3//f/9//3//f/9//3//f/5//3//f/9//3//f/9/vnffe/herjVsLXxv33v/f9573Xf/f/9/vHP+f/9//3/fe/9/fm/SPbA1llJ9b/9//3//f/9//3//f/9//3//f/9/vXffe/9/vnf/f9laVUp2Sm4tn3Pfd997/3/ee/9//3//f/9//3//f/9//3//f/9//3//f/9//3//f/9//3//fwAA/3//f/9//3//f/9//3//f/9//3//f/9//3//f/9//3//f/9//3//f/9//3//f/9//3//f/9//3//f/9//3//f/9//nv/f/9//3//f/9//3//f/9//3+VUo0xnHP/f/9//3/9e/9//Hv9e/9/3nu9d/9/33v/f35v0DkrJVtr/3//f/9//3//f/9//3//f/5//3/de/9/vnf/f997nnM0RpdONEKwMf9/33//f/9//3//f/9//3//f/9//3//f/9//3//f/9//3//f/9//3//f/9/AAD/f/9//3//f/9//3//f/9//3//f/9//3//f/9//3//f/9//3//f/9//3//f/9//3//f/9//3//f/9//3//f/9//n/ee/9//3+9d/9//3//f/9/33++d/9/3nv/f/9/3nv+f/5//Xv+f/173Hv9e/9//3//f553/3+/d9A5TCmdc/9//3//f/9//3//f/5//n/+f/9//3/ee997/3/fezxrjzH7Xm4tPGffe/9//3//f/9//3//f/9//3//f/9//3//f/9//3//f/9//3//f/9//38AAP9//3//f/9//3//f/9//3//f/9//3//f/9//3//f/9//3//f/9//3//f/9//3//f/9//3//f/9//3//f/9//3//f/9//3//f/9//3//f/9//3//f/9//3//f/9//3//f/9//3//f/5//3/+f/9//3//f/9//3/fe/9/nnMrJTNGv3ffe/9//3//e/57/3/de/9//n//f/9//3//f/9//392UhRGl1LQOb93/3++d/9//3//f/9//3//f/5//3//f/9//3//f/9//3//f/9//3//fwAA/3//f/9//3//f/9//3//f/9//3//f/9//3//f/9//3//f/9//3//f/9//3//f/9//3//f/9//3//f/9//3//f/9//3//f/9//3//f/9//3//f/9//3//f/9//3//f/9//3//f/9//3/+f/9//n//f/9/3nv/f/9/33vfe5dW0T00Rv9/33v/f/9733v/f/57/n//f/5//3//f/9//3//f9978kHRORNG+V6+c/9//3//f/9//3//f/9//3/+f/9//3//f/9//3//f/9//3//f/9/AAD/f/9//3//f/9//3//f/9//3//f/9//3//f/9//3//f/9//3//f/9//3//f/9//3//f/9//3//f/9//3//f/9//3//f/9//3//f/9//3//f/9//3//f/9//3//f/9//3//f/9//3//f/9//3//f/9//3/de/9//3//f997/38zRm4tdlL/f793/3//f/9//3//f/5//3//f/9//3//f/9/33vff9E5M0YzRp1z/3//e/9//3//f/9//3//f/9//n//f/9//3//f/9//3//f/9//38AAP9//3//f/9//3//f/9//3//f/9//3//f/9//3//f/9//3//f/9//3//f/9//3//f/9//3//f/9//3//f/9//3//f/9//3//f/9//3//f/9//3//f/9//3//f/9//3//f/9//3//f/9//3//f/5//3/+f/9/3nvee/9/vnf/f1xv8j2PMdle33vfe/9/3nv/f/5//3//f/9//3//f/9//3/fe/9/XW+OMfledUqec/9//3v/f/97/3//f/9//n/+f/9//3//f/9//3//f/9//3//fwAA/3//f/9//3//f/9//3//f/9//3//f/9//3//f/9//3//f/9//3//f/9//3//f/9//3//f/9//3//f/9//3//f/9//3//f/9//3//f/9//3//f/9//3//f/9//3//f/9//3//f/9//3//f/9//3//f/9//3/+f957/3/ee997/38bZ1VKTSmed/9/33v/f957/3//f/9//3//f/9//3//f/9/n3P/f9larzHYVvha/3f/f/9//3//e/9//3//f/9//3//f/9//3//f/9//3//f/9/AAD/f/9//3//f/9//3//f/9//3//f/9//3//f/9//3//f/9//3//f/9//3//f/9//3//f/9//3//f/9//3//f/9//3//f/9//3//f/9//3//f/9//3//f/9//3//f/9//3//f/9//3//f/9//3//f/9//n/+f/5//3++d/9//3/fe5932V4sKRNG33vfe/9//3v/f/9//3//f/9//3//f/9//3/fe/9/v3evNfE5GV+db993/3//f/9//3v/f/9//3//f/9//3//f/9//3//f/9//38AAP9//3//f/9//3//f/9//3//f/9//3//f/9//3//f/9//3//f/9//3//f/9//3//f/9//3//f/9//3//f/9//3//f/9//3//f/9//3//f/9//3//f/9//3//f/9//3//f/9//3//f/9//3//f/9//3//f/5//3//f957/3//f753/38bY1RKKyV8b/9//3//f/9//3//f/9//3//f/9//3//f/9/33f/f79zCh2VTltn33f/e/9//3v/f/9//3//f/9//3//f/9//3//f/9//3//fwAA/3//f/9//3//f/9//3//f/9//3//f/9//3//f/9//3//f/9//3//f/9//3//f/9//3//f/9//3//f/9//3//f/9//3//f/9//3//f/9//3//f/9//3//f/9//3//f/9//3//f/9//3//f/9//3//f/9//3/de/9//n+9d/9//3/ff/9/VEoSQnRO/3//f/9//3//f/9//3//f/9//3//f997/3/fe75z/3+VTq8xVEadb/93/3v/e997/3//f/9//3//f/9//3//f/9//3//f/9/AAD/f/9//3//f/9//3//f/9//3//f/9//3//f/9//3//f/9//3//f/9//3//f/9//3//f/9//3//f/9//3//f/9//3//f/9//3//f/9//3//f/9//3//f/9//3//f/9//3//f/9//3//f/9//3//f/9//3//f/9//3//f/9//3//f/9/n3fff/lebS2+d/9//3//f/9//3//f/9//3//f/9//3/fe/9//3v/e/97Gl+NLVRG/3vfd/9//3v/f/9//3//f/9//3//f/9//3//f/9//38AAP9//3//f/9//3//f/9//3//f/9//3//f/9//3//f/9//3//f/9//3//f/9//3//f/9//3//f/9//3//f/9//3//f/9//3//f/9//3//f/9//3//f/9//3//f/9//3//f/9//3//f/9//3//f/9//3//f/9//3//f/9//3//f/9/33u/e/9/fW+vOTpnnXP/f/9//3//f/9//3//f/9//3//f/97/3//f993/3t8a3RGCR06Y/97nW/ed/9/vXf/f/9//3//f/9//3//f/9//3//fwAA/3//f/9//3//f/9//3//f/9//3//f/9//3//f/9//3//f/9//3//f/9//3//f/9//3//f/9//3//f/9//3//f/9//3//f/9//3//f/9//3//f/9//3//f/9//3//f/9//3//f/9//3//f/9//3//f/9//3//f/9//3//f/9//3//f99//3//fzpnnXP/f/9//3//f/9//3//f/9//3//f/9//3v/f/9//3v/e/97W2fQNWwpfGv/e/9//3//f/97/3//f/9//3//f/9//3//f/9/AAD/f/9//3//f/9//3//f/9//3//f/9//3//f/9//3//f/9//3//f/9//3//f/9//3//f/9//3//f/9//3//f/9//3//f/9//3//f/9//3//f/9//3//f/9//3//f/9//3//f/9//3//f/9//3//f/9//3//f/9//3//f/9//3//f/9/33++d/9//3//f/9//3//f/9//3//f/9//3//f/9//3//f/9//3//e/9//3//e3RKzzV8b99733v/f/9//3//f/9//3//f/9//3//f/9//38AAP9//3//f/9//3//f/9//3//f/9//3//f/9//3//f/9//3//f/9//3//f/9//3//f/9//3//f/9//3//f/9//3//f/9//3//f/9//3//f/9//3//f/9//3//f/9//3//f/9//3//f/9//3//f/9//3//f/9//3//f/9//3//f/9//3//f/9//3//f957/3/ff/9//3//f/9//3//f/9//3//f/5//3//f/9//3//f/97nW9MKVNG/3v/f997/3//f/9//3//f/9//3//f/9//3//fwAA/3//f/9//3//f/9//3//f/9//3//f/9//3//f/9//3//f/9//3//f/9//3//f/9//3//f/9//3//f/9//3//f/9//3//f/9//3//f/9//3//f/9//3//f/9//3//f/9//3//f/9//3//f/9//3//f/9//3//f/9//3//f/9//3/ee/9//3//f/9//3//f/9//3//f/9//3//f/9//n//f/5//n/+f/9//3//f997/3u/d/9//3//f/9//3+cc/9//3//f/9//3//f/9//3//f/9/AAD/f/9//3//f/9//3//f/9//3//f/9//3//f/9//3//f/9//3//f/9//3//f/9//3//f/9//3//f/9//3//f/9//3//f/9//3//f/9//3//f/9//3//f/9//3//f/9//3//f/9//3//f/9//3//f/9//3//f/9//3//f/9//3//f99/3n/ff957/3//f/9//n//f/9//3//f/9//n//f/5//n/+f/9//3//f/9//3//f/9733e+d/9//3//f/9//3//f/9//3//f/9//3//f/9//38AAP9//3//f/9//3//f/9//3//f/9//3//f/9//3//f/9//3//f/9//3//f/9//3//f/9//3//f/9//3//f/9//3//f/9//3//f/9//3//f/9//3//f/9//3//f/9//3//f/9//3/+f/9//3//f/9//3//f/9//3//f/9//3//f/9//3//f/9//3/ef/9/3nv/f/9//3//f/9//n//f/5//n/9f/9//n/+f/9//3//f/9//3++d/9//3+9d/9//3/+f/9//3//f/9//3//f/9//3//fwAATAAAAGQAAAAAAAAAAAAAAGgAAABSAAAAAAAAAAAAAABpAAAAUwAAACkAqgAAAAAAAAAAAAAAgD8AAAAAAAAAAAAAgD8AAAAAAAAAAAAAAAAAAAAAAAAAAAAAAAAAAAAAAAAAACIAAAAMAAAA/////0YAAAAcAAAAEAAAAEVNRisCQAAADAAAAAAAAAAOAAAAFAAAAAAAAAAQAAAAFAAAAA==</SignatureImage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2</SignatureType>
        </SignatureInfoV1>
      </SignatureProperty>
    </SignatureProperties>
  </Object>
  <Object Id="idValidSigLnImg">AQAAAGwAAAAAAAAAAAAAAP8AAAB/AAAAAAAAAAAAAABDIwAApBEAACBFTUYAAAEAuFkAAKM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vQAAAAQAAAD2AAAAEAAAAL0AAAAEAAAAOgAAAA0AAAAhAPAAAAAAAAAAAAAAAIA/AAAAAAAAAAAAAIA/AAAAAAAAAAAAAAAAAAAAAAAAAAAAAAAAAAAAAAAAAAAlAAAADAAAAAAAAIAoAAAADAAAAAMAAABSAAAAcAEAAAMAAAD1////AAAAAAAAAAAAAAAAkAEAAAAAAAEAAAAAdABhAGgAbwBtAGEAAAAAAAAAAAAAAAAAAAAAAAAAAAAAAAAAAAAAAAAAAAAAAAAAAAAAAAAAAAAAAAAAAAAAAAAA7XZodO12VQsBAzsAAACozjgAAvFvVQAAAABVCwEDzAAAAABglgIS8W9V/yIA4X/kAMApAAAAAAAAAN8BACAAAAAgOACKAWTOOACIzjgAVQsBA1NlZ29lIFVJAG1VVlgAAAAAAAAACm1VVhIAAAAAYJYCxM44AFNlZ29lIFVJAAA4ABIAAADMAAAAAGCWAtdPcVXMAAAAAQAAAAAAAADEzjgAdZ9wVTjPOADMAAAAAQAAAAAAAADczjgAdZ9wVQAAOADMAAAAtNA4AAEAAAAAAAAAmM84ABWfcFVQzzgAyQsB9gEAAAAAAAAAAgAAALBBdgAAAAAAAQAACMkLAfZkdgAIAAAAACUAAAAMAAAAAwAAABgAAAAMAAAAAAAAAhIAAAAMAAAAAQAAAB4AAAAYAAAAvQAAAAQAAAD3AAAAEQAAAFQAAACIAAAAvgAAAAQAAAD1AAAAEAAAAAEAAACrCg1CchwNQr4AAAAEAAAACgAAAEwAAAAAAAAAAAAAAAAAAAD//////////2AAAAAwADUALgAwADIALgAyADAAMgAwAAYAAAAGAAAABAAAAAYAAAAGAAAABAAAAAYAAAAGAAAABgAAAAYAAABLAAAAEAAAAAAAAAAFAAAAJQAAAAwAAAANAACAJwAAABgAAAAEAAAAAAAAAAAAAAIAAAAAJQAAAAwAAAAEAAAATAAAAGQAAAAAAAAAAAAAAP//////////AAAAABYAAAAAAAAARQAAACEA8AAAAAAAAAAAAAAAgD8AAAAAAAAAAAAAgD8AAAAAAAAAAAAAAAAAAAAAAAAAAAAAAAAAAAAAAAAAACUAAAAMAAAAAAAAgCUAAAAMAAAABAAAAEwAAABkAAAAAAAAAAAAAAD//////////wAAAAAWAAAAAAEAAAAAAAAhAPAAAAAAAAAAAAAAAIA/AAAAAAAAAAAAAIA/AAAAAAAAAAAAAAAAAAAAAAAAAAAAAAAAAAAAAAAAAAAlAAAADAAAAAAAAIAlAAAADAAAAAQAAABMAAAAZAAAAAAAAAAAAAAA//////////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///8CAAAAACUAAAAMAAAABAAAAEwAAABkAAAAAAAAABYAAAD/AAAAWgAAAAAAAAAWAAAAAAEAAEUAAAAhAPAAAAAAAAAAAAAAAIA/AAAAAAAAAAAAAIA/AAAAAAAAAAAAAAAAAAAAAAAAAAAAAAAAAAAAAAAAAAAlAAAADAAAAAAAAIAoAAAADAAAAAQAAAAnAAAAGAAAAAQAAAAAAAAA////AgAAAAAlAAAADAAAAAQAAABMAAAAZAAAAAkAAAA3AAAAHwAAAFoAAAAJAAAANwAAABcAAAAkAAAAIQDwAAAAAAAAAAAAAACAPwAAAAAAAAAAAACAPwAAAAAAAAAAAAAAAAAAAAAAAAAAAAAAAAAAAAAAAAAAJQAAAAwAAAAAAACAKAAAAAwAAAAEAAAAUgAAAHABAAAEAAAA4P///wAAAAAAAAAAAAAAAJABAAAAAAABAAAAAGEAcgBpAGEAbAAAAAAAAAAAAAAAAAAAAAAAAAAAAAAAAAAAAAAAAAAAAAAAAAAAAAAAAAAAAAAAAAAAAAAAAAAAAGcDABhzAwAABAAAAAQAAAAAAAAAAABTAGkAZwBuAGEAdAB1AHIAZQBMAGkAbgBlAAAA5PN7VYjze1XQKxcF8IF8VcDvXFYAR3IDAAAEABxXOAAPCoRVULqXAh4TclUsCoRVm/CkoLBXOAABAAQAAAAEAACBOgBWCgAAAAAEAAAAOAC+5YBVAERyAwBHcgOwVzgAsFc4AAEABAAAAAQAgFc4AAAAAAD/////RFc4AIBXOAAeE3JV+OWAVQfwpKAAADgAULqXAgDldQMAAAAAMAAAAJRXOAAAAAAAz21VVgAAAACABCEAAAAAAJAtFwV4VzgAPW1VVrTldQMzWDgAZHYACAAAAAAlAAAADAAAAAQAAAAYAAAADAAAAAAAAAISAAAADAAAAAEAAAAWAAAADAAAAAgAAABUAAAAVAAAAAoAAAA3AAAAHgAAAFoAAAABAAAAqwoNQnIcDUIKAAAAWwAAAAEAAABMAAAABAAAAAkAAAA3AAAAIAAAAFsAAABQAAAAWADVARUAAAAWAAAADAAAAAAAAAAlAAAADAAAAA0AAIAnAAAAGAAAAAUAAAAAAAAA////AgAAAAAlAAAADAAAAAUAAABMAAAAZAAAACkAAAAZAAAA9gAAAFoAAAApAAAAGQAAAM4AAABCAAAAIQDwAAAAAAAAAAAAAACAPwAAAAAAAAAAAACAPwAAAAAAAAAAAAAAAAAAAAAAAAAAAAAAAAAAAAAAAAAAJQAAAAwAAAAAAACAKAAAAAwAAAAFAAAAJwAAABgAAAAFAAAAAAAAAP///wIAAAAAJQAAAAwAAAAFAAAATAAAAGQAAAApAAAAGQAAAPYAAABXAAAAKQAAABkAAADOAAAAPw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hAAAACAAAAGIAAAAMAAAAAQ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PPT4/AAAAAAAAAABgNjw/AAAkQgAA0EEkAAAAJAAAAI89Pj8AAAAAAAAAAGA2PD8AACRCAADQQQQAAABzAAAADAAAAAAAAAANAAAAEAAAACkAAAAaAAAAUgAAAHABAAAFAAAAEAAAAAcAAAAAAAAAAAAAALwCAAAAAADMBwICIlMAeQBzAHQAZQBtAAAAAAAAAAAAAAAAAAAAAAAAAAAAAAAAAAAAAAAAAAAAAAAAAAAAAAAAAAAAAAAAAAAAAAAAAAAAAAAA/wAAAAAAAAAAAQAAAAAAAAC4UDMQAAAAAPUUIdEiAIoBpAEAAHTikQsYxxEFAADQAtDMEQWInjgABzQ+d0oAAADQAAsFAADQAjgECwVUAAAA1AQHAOydOACMau12QH65AAAAAACCAgAAAgAAAAAAAAD4nTgAEGLtdgAA9HZwCpkANJ44ADRr7XYAa+12J/RYodQEBwCUnjgAAQAAAAEAAAAAAAAABJ44AJSeOAC8pDgAtqbzdhsBjdcAAP//AGvtdowWL2/UBAcAggIAAAIAAAAAAAAA1AQHAIICAAAAXl4DeJ44AINKi1WIPHcA1AQHAIyeOAANIPh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9d/9//3//f/9//3//f/9//3//f/9//3//f/9//3//f/9//3//f/9//3//f/9//3//f/9//3//f/9//3//f/9//3//f/9//3//f/9//3/ee/9/3nv/f/9//3//f/9//3//f/9//3//f/9//3//f/9//3//f/9//3//f/9//3//f/9//3//f/9//3//f/9//3//f/9//3//f/9//3//f/9//3//f/9//3//f/9//3//f/9//3//f/9//3//f/9//3//f/9//3//f/9//3+9d/9//3+9d/9/3nv/f957/3//f/9//3//f/9//3//f/9//3//f/9//3//f/9//3//f/9//3//f/9//3//f/9//3//f/9//3//f/9//3//f/9//3+cc/9/3nucc/9/vXf/f/9//3//f/9//3//f/9//3//f/9//3//f/9//3//f/9//3//f/9//3//f/9//3//f/9//3//f/9//3//f/9//3//f/9//3//f/9//3//f/9//3//f/9//3//f/9//3//f/9//3//f/9//3//f/9//3//fzln/3+9d/9/vXf/f/9//3//f/9//3//f/9//3//f/9//3//f/9//3//f/9//3//f/9//3//f/9//3//f/9//3//f/9//3//f/9//3+9d/9/3nvee/9//3//f/9//3//f/9//3//f/9//3//f/9//3//f/9//3//f/9//3//f/9//3//f/9//3//f/9//3//f/9//3//f/9//3//f/9//3//f/9//3//f/9//3//f/9//3//f/9//3//f/9//3//f/9//3//f/9//3//f/9//3/OOfdenHPee/9/3nv/f/9//3//f/9//3//f/9//3//f/9//3//f/9//3//f/9//3//f/9//3//f/9//3//f/9//3//f/9//3//f/9//3/ee957/3//f/9/vXfee/9//3//f/9//3//f/9//3//f/9//3//f/9//3//f/9//3//f/9//3//f/9//3//f/9//3//f/9//3//f/9//3//f/9//3//f/9//3//f/9//3//f/9//3//f/9//3//f/9//3//f/9//3//f/9//3//f957OWcpJRhjvXf/f/9//3//f/9//3//f/9//3//f/9//3//f/9//3//f/9//3//f/9//3//f/9//3//f/9//3//f/9//3//f/9//3//f713WmtSSv9//3/ee/9//3//f/9//3//f/9//3//f/9//3//f/9//3//f/9//3//f/9//3//f/9//3//f/9//3//f/9//3//f/9//3//f/9//3//f/9//3//f/9//3//f/9//3//f/9//3//f/9//3//f/9//3//f/9//3//f/9//3//f/9/GGOMMd573nv/f/9//3//f/9//3//f/9//3//f/9//3//f/9//3//f/9//3//f/9//3//f/9//3//f/9//3//f/9//3//f/9//3//f957GGNSSv9/3nvee957/3//f/9//3//f/9//3//f/9//3//f/9//3//f/9//3//f/9//3//f/9//3//f/9//3//f/9//3//f/9//3//f/9//3//f/9//3//f/9//3//f/9//3//f/9//3//f/9//3//f/9//3//f/9//3//f/9/3nu9d/9/lFKtNf9/nHP/f/9//3//f/9//3//f/9//3//f/9//3//f/9//3//f/9//3//f/9//3//f/9//3//f/9//3//f/9//3//f/9/vXf/f/9/rTUYY/9/3nv/f/9//3//f/9//3//f/9//3//f/9//3//f/9//3//f/9//3//f/9//3//f/9//3//f/9//3//f/9//3//f/9//3//f/9//3//f/9//3//f/9//3//f/9//3//f/9//3//f/9//3//f/9//3//f/9//3//f713/3/ee/9/EEK1Vv9//3//f/9//3//f/9//3//f/9//3//f/9//3//f/9//3//f/9//3//f/9//3//f/9//3//f/9//3//f/9//3//f/9//3//f3tvjDE5Z/9//3//f/9//3//f/9//3//f/9//3//f/9//3//f/9//3//f/9//3//f/9//3//f/9//3//f/9//3//f/9//3//f/9//3//f/9//3//f/9//3//f/9//3//f/9//3//f/9//3//f/9//3//f/9//3//f/9//3//f957vnf/f3tv7z29d99733v/f/9/nHP/f997/3//f/9/nnP6XnZOl1JWTr9333v/f753/3//f/9/nHP/f/9//3//f/9//3//f/9//3/ee/9//3//f5VSU0ree/9//3/fe957/3//f/5/3nv/f/9//3//f/9//3//f/9//3//f/9//3//f/9//3//f/9//3//f/9//3//f/9//3//f/9//3//f/9//3//f/9//3//f/9//3//f/9//3//f/9//3//f/9//3//f/9//3//f/9//3//f/9//3/ee9dazz18b99733u+d/9/vnf/f/9/v3c8a1VK0TmYVphWVkqQNTtrXGv/f3xz33v/f/9/vXf/f/9//3//f/9//3//f/9//3+9d/9/vnf/fzJG11rfe997/3//f957/3//f917/3//f/9//3//f/9//3//f/9//3//f/9//3//f/9//3//f/9//3//f/9//3//f/9//3//f/9//3//f/9//3//f/9//3//f/9//3//f/9//3//f/9//3//f/9//3//f/9//3//f/9/33v/f957/3/ee641U0r/f/9//3/fe/9/vnf/f/ledU4rJXZOv3e/e997fm+OMc85Omf/f997/3+9d/9//3//f/9//3//f/9//3//f957/3/fe/9//3/XXs85/3/ee/9//3//f/9//3/de/9//3//f/9//3//f/9//3//f/9//3//f/9//3//f/9//3//f/9//3//f/9//3//f/9//3//f/9//3//f/9//3//f/9//3//f/9//3//f/9//3//f/9//3//f/9//3//f/9//3//f957vXf/f957/38ZY64133v/f997/3+ec/9/+V6WUq81IwiXVt97/3/fe797XG/QPfA9nXPff/9//3/ff/9//3//f/9//3//f/9//3/+f/9/vXf/f71333sQQtda/3/fe99//3//f/9//3/ee/9//3//f/9//3//f/9//3//f/9//3//f/9//3//f/9//3//f/9//3//f/9//3//f/9//3//f/9//3//f/9//3//f/9//3//f/9//3//f/9//3//f/9//3//f/9//3//f/9//3//f957/3/ee75333tUSnVOv3fff997/3/4XrZW+V58b/he/3+/d/9/vnf/f99//3/xPY0xv3vfe997/3//f/9//3//f/9//3//f/9//3//f9573nv/f/9/+F5LKTpn/3++d/9//3/ee/9/3nv/f/9//3//f/9//3//f/9//3//f/9//3//f/9//3//f/9//3//f/9//3//f/9//3//f/9//3//f/9//3//f/9//3//f/9//3//f/9//3//f/9//3//f/9//3//f/9//3//f713/3//f/9//3//f997nXOPNV1r/3+/dztnllJ8b753vnffe957/3//f/97nXPfe/li/38SQs8533udc/9//3//f/9//3//f/9//3//f/9/vXf/f/9//3/fe/9/8D0yRv9//3++d/9//3//f/9//3//f/9//3//f/9//3//f/9//3//f/9//3//f/9//3//f/9//3//f/9//3//f/9//3//f/9//3//f/9//3//f/9//3//f/9//3//f/9//3//f/9//3//f/9//3//f/9//3+9d/9//3+dc/9//3//f793l1JVSr93/3+OMf9/v3f/f/9//3//f917vHf+f/9//3//f3xvvnfQPTNGv3ued997/3//f/9//3//f/9//3//f/5//3//f7133nv/f51z8D1ba/9/33//f/9/3nv/f/9//3//f/9//3//f/9//3//f/9//3//f/9//3//f/9//3//f/9//3//f/9//3//f/9//3//f/9//3//f/9//3//f/9//3//f/9//3//f/9//3//f/9//3//f/9//3//f/9//3//f/9//3//f/9//3//fzxnjzGfc7hWG2O/d997/3//f957/3/+f/5//n/dd753/3//f/9/t1YKJRpn33v/f99//3//f/9//3//f/9//3//f/5/3nv/f/9/33v/f7ZWMkbff/9/vXf/f/9//3//f/9//3//f/9//3//f/9//3//f/9//3//f/9//3//f/9//3//f/9//3//f/9//3//f/9//3//f/9//3//f/9//3//f/9//3//f/9//3//f/9//3//f/9//3//f/9//3//f/9//3//f/9//3//f/9/33v/f1VK8j2vNb93n3P/f/9//3//f/9//n/+f/1//n//f997/3/fe553O2eNMVxr/3+/d/9//3//f/9/3nv/f/9//3//f/9//3//f/9//398c845vXe+d/9//3//f/9//3//f/9//3//f/9//3//f/9//3//f/9//3//f/9//3//f/9//3//f/9//3//f/9//3//f/9//3//f/9//3//f/9//3//f/9//3//f/9//3//f/9//3//f/9//3//f/9//3//f/9//3//f/9//3//f/9/v3d/c24tl1IaY35z/3//f/9//3//f/9//X/9f/5//3//f/9/33v/f/9/VE6vNd97nXP/f/9//3//f/9//3//f/9//3//f/9//3//f/9//390TlJK/3//f997/3//f/9//3//f/9//3//f/9//3//f/9//3//f/9//3//f/9//3//f/9//3//f/9//3//f/9//3//f/9//3//f/9//3//f/9//3//f/9//3//f/9//3//f/9//3//f/9//3//f/9//3//f/9//3//f/9//3//f9972V5VSvI9XWu/d/9/33v/f/9//3/+f/5//X/+f/5//3//f/9/33//f1xvrzV1Uv9/vnf/f/9//3/ee/9//3//f/9//3//f/9//3//f/9/W2uNMVtr33vfe/9//3//f/9//3//f/9//3//f/9//3//f/9//3//f/9//3//f/9//3//f/9//3//f/9//3//f/9//3//f/9//3//f/9//3//f/9//3//f/9//3//f/9//3//f/9//3//f/9//3//f/9//3//f/9//3//f/9//3/fe1VKVU40RpdS/3/fe/9//3//f/9//3/+f/5//n//f/9//3//f99/v3v/fxljrzn5Yt97/3//f/9/3nv/f/9//3//f/9//3//f/9//3//f753tlauNZ1z/3/fe/9//3//f/9//3//f/9//3//f/9//3//f/9//3//f/9//3//f/9//3//f/9//3//f/9//3//f/9//3//f/9//3//f/9//3//f/9//3//f/9//3//f/9//3//f/9//3//f/9//3//f/9//3//f/9//3//f793v3c0RnZSG2PyPZdS/3//f/9//3//f/5//3/+f/5//n/de/5//3//f/9//3/fe1RO6SCec9973nv/f/9//3/+f/9//3//f/9//3//f/9//3//f753jTGVUv9/3nv/f/9//3//f/9//3//f/9//3//f/9//3//f/9//3//f/9//3//f/9//3//f/9//3//f/9//3//f/9//3//f/9//3//f/9//3//f/9//3//f/9//3//f/9//3//f/9//3//f/9//3//f/9//3//f/9//3//f7haNEa/d593+l6PMX5v/3//f/9//3//f/9//3/9f/9//n//f957/3//f997/3+dc9A9Mkrfe/9//3//f/9//3/+f/9//3//f/9//3//f/9//3/fexlj8D0ZY/9//3//f/9//3//f/9//3//f/9//3//f/9//3//f/9//3//f/9//3//f/9//3//f/9//3//f/9//3//f/9//3//f/9//3//f/9//3//f/9//3//f/9//3//f/9//3//f/9//3//f/9//3//f/9//3//f/9//3/QOZdW/3//f793E0JVTr93/3//f/9//nv/f/5//n/+f/5//3//f713/3/fe/9/33v/f2wtGGP/f/5/3Xv/f/5//n//f/9//3//f/9//3//f/9/vnf/f3RO8EH/f/9//3//f/9//3//f/9//3//f/9//3//f/9//3//f/9//3//f/9//3//f/9//3//f/9//3//f/9//3//f/9//3//f/9//3//f/9//3//f/9//3//f/9//3//f/9//3//f/9//3//f/9//3//f/9//3//f55zM0YaY55z/3/fe3ZOrzV9b997/3//f/9//3//f/9//3/de917/3/ee/9//3/fe/9//3+VUo0x33v/f/9//3//f/9//3//f/9//3//f/9//3//f/9/33++dyol33vfe/9//3//f/9//3//f/9//3//f/9//3//f/9//3//f/9//3//f/9//3//f/9//3//f/9//3//f/9//3//f/9//3//f/9//3//f/9//3//f/9//3//f/9//3//f/9//3//f/9//3//f/9//3//f/9//387Z9E5nnNca55z33+/d0wtM0rfe997/3/ed753/3/ee/9//3/+f/9/3nvee/9//3//f5xz/3/POdA533vfe997/3//f957/3//f/9/3nv/f713/3/fe/9//3+XVhJCv3vfe/9/vnf/f/9/vXf/f/9//3//f/9//3//f/9//3//f/9//3//f/9//3//f/9//3//f/9//3//f/9//3//f/9//3//f/9//3//f/9//3//f/9//3//f/9//3//f/9//3//f/9//3//f/9//3//f/9/XGvQNfpeGmP/f/9/v3vQPQklOmu9d/9//3//f993/3//f/9//n//f/9//3//f9173nv/f997O2tMLZdW/3/fe/9//3//f957/3//f/9//3//f91733//f997/38sJdla33v/f/9/vXf/f/9/3Xv+f/9//3//f/9//3//f/9//3//f/9//3//f/9//3//f/9//3//f/9//3//f/9//3//f/9//3//f/9//3//f/9//3//f/9//3//f/9//3//f/9//3//f/9//3//f/9//3//fxpfVUrfe/9//3/ff/9/33tsMY0xnXf/e/9/33u+d/9//3//f7x33Xvee957/3//f957/3/fe/9/VEqvNZ93v3v/f/9//3//f917/3//f/5//3+9d/9//3++d/9/l1JNLXxv33v/f/9/vnf/f957/3//f/9//3//f/9//3//f/9//3//f/9//3//f/9//3//f/9//3//f/9//3//f/9//3//f/9//3//f/9//3//f/9//3//f/9//3//f/9//3//f/9//3//f/9//3//f/9//38aY9A5/3/fe/9/vne/e/9/nXeNMc85nXPfe/9//3/fe/9//3//f/9//3//f997/3//f51z/3+/d99/8T12Ut9//3//f/9//3//f/9//3/ee/5/3nv/f997/398b/9/jzV0Tp1z/3//f/9/vXf/f/9//3//f/9//3//f/9//3//f/9//3//f/9//3//f/9//3//f/9//3//f/9//3//f/9//3//f/9//3//f/9//3//f/9//3//f/9//3//f/9//3//f/9//3//f/9//3//f/9/nnOvNd9733v/f/9//3//f/9/e28qJTJG33u+d/9//3//f997/38ZYxlj/3++e/9//3/ff/9//3/fextnbjGec/9/33/ff/9//3//f/5//3//f/9//3/ff/9/33+ed55zjjX5Xv9/nXP/f/9/3nv/f/9//3//f/9//3//f/9//3//f/9//3//f/9//3//f/9//3//f/9//3//f/9//3//f/9//3//f/9//3//f/9//3//f/9//3//f/9//3//f/9//3//f/9//3//f/9//3//f55zzzXfd/9/33vfe/9//3/ff/9/GWMJIXxvnnP/f/9//3/fe9978D3QPb57/3//f/9//3//f/9/v3vffxJC8T3ff/9//3/ff/9//n/+f/9//3/+f/9/3n//f/9/nXf/f/lerjV9c99//3//f/9//3//f/9//3//f/9//3//f/9//3//f/9//3//f/9//3//f/9//3//f/9//3//f/9//3//f/9//3//f/9//3//f/9//3//f/9//3//f/9//3//f/9//3//f/9//3//f/9//3/fe3RKtlL/f/9//3//f/9//3++e797M0bQOf9/33ffe/9//3//f7ZW8D06Z99//3/ff997/3//f/9//38aZ2wt2F7ff/9/33//f/9/3Xv/f/5//n//f9573nvfe/9/nnf/f885M0bfe997/3//f/9//3//f/9//3//f/9//3//f/9//3//f/9//3//f/9//3//f/9//3//f/9//3//f/9//3//f/9//3//f/9//3//f/9//3//f/9//3//f/9//3//f/9//3//f/9//3//f/9//3v4WvE9/3//f753/3//f99733//f753KyUzRt97/3//f997/39ba/FB8UF9c/9//3//f/9/33v/f/9/33uVUtA9XG//f753/3//f99//3//f/9//3/ef/9//3++e/9/v3t9b0wptlbff997/3//f/9//3//f/9//3//f/9//3//f/9//3//f/9//3//f/9//3//f/9//3//f/9//3//f/9//3//f/9//3//f/9//3//f/9//3//f/9//3//f/9//3//f/9//3//f/9//3//f/9/O2evNb5znXP/f753/3//f997/3//fztnLCX5Xr93/39cb/9/33tUStA9lVbfe/9/33//f/9//3+9d/9/fG+NMTNK/3/ff99//3/ee/9//3//f/9//3//f/9//3//f/9/nnf4Xq41O2f/f51z/3/fe/9//3//f/9//3/fe997/3//f/9//3//f/9//3//f/9//3//f/9//3//f/9//3//f/9//3//f/9//3//f/9//3//f/9//3//f/9//3//f/9//3//f/9//3//f/9//3/ed/97jTH4Xt97/3//f513/3/ff997/3//f9A1pxAaY793/3/fe793O2cyRo41nXP/f753/3/ee/9//3/ee9572F4rJRtn/3//f997/3/ee/9//3//f/9//3//f/9//3//f753/3/wPXROfW//f/9//3//f/9//3//f/9//3//f/9//3//f/9//3//f/9//3//f/9//3//f/9//3//f/9//3//f/9//3//f/9//3//f/9//3//f/9//3//f/9//3//f/9//3//f/9//3//f/9//3v/e/he8D2dc5xz33v/f753/3//f75333u/d24tjzG/d793/3/fd997t1avNfha/3//e/9//3vfe/9/3nv/f31zdk5USv9/v3v/f797/3/fe99/3nv/f/5//3//f/9/33v/f753nnNsLVxv33v/f/9//3//f/9/33v/f/9//3//f/9//3//f/9//3//f/9//3//f/9//3//f/9//3//f/9//3//f/9//3//f/9//3//f/9//3//f/9//3//f/9//3//f/9//3//f/9//3//f997vnPedxA+zzn/f753nXf/f797/3/fe99733c8Zywlbimfb993/39+b35vNEYSPjtn/3//f/9/3necb/9//3v/f9peLCV+b793/3//f997/3//f/9//3//f/9//3//f/9//3++d/9/lVIyRp53/3//f997/3//f/9//3//f/9//3//f/9//3//f/9//3//f/9//3//f/9//3//f/9//3//f/9//3//f/9//3//f/9//3//f/9//3//f/9//3//f/9//3//f/9//3//f/9//3//e71z/3vee0opMUa+e99/33v/f793/3/fe35vv3f6WlZK6xx/b793n3Pfe3dO+152Sr9zv3Pfe/9//3v/f993fm//f1VKVkrfe/9/v3f/f997/3//f/9//n//f/5//3//f997/3/fe31vbC11Tt9//3/fe957/3//f/9//3//f/9//3//f/9//3//f/9//3//f/9//3//f/9//3//f/9//3//f/9//3//f/9//3//f/9//3//f/9//3//f/9//3//f/9//3//f/9//3//f/9//3//f71z/3v/f641jTGuNTJGdVJ0TpdWNEaXUndOd05wLdM1DR31PdtW21Z4SvQ98zn7Wt9733ffd75z33ffd/9/PGO5VrA1jzE8Z/9//3v/f/9//3//f/9//3//f/9//3/fe/9//3+ed7daTC23Wv9//3//f957/3//f/9//3//f/9//3//f/9//3//f/9//3//f/9//3//f/9//3//f/9//3//f/9//3//f/9//3//f/9//3//f/9//3//f/9//3//f/9//3//f/9//3//f/973nfee/9/Wmv/f997WmuWVjJGEkaXUhNCVUryOVZGkjGTLVEp9Tm7UvU5ek5xLZIxcClPKXdKPGP/e79zfmu5VvM5sTV3TrE12VaXUthWnm/fd/97/3//f/9//nv+e99733v/f/9//3/fezJGrzlcb/9//3/ee/9//3/de/9//3//f/9//3//f/9//3//f/9//3//f/9//3//f/9//3//f/9//3//f/9//3//f/9//3//f/9//3//f/9//3//f/9//3//f/9//3//f/9//3//f/9//3/fe/9//3/ee/9/33//f/9/vnf/f99733vfe997WEr1PbQ1P2Pfd59zOEY/Yx1f9Dm5UtI5bikSPhI+d06fc997fmvQNTRGnnN1To4xET7XVnxr33v/e/9//3//f/9//3/fe/9/33vfe885lla+d/9/3nv/f/9/3Xv/f/9//3//f/9//3//f/9//3//f/9//3//f/9//3//f/9//3//f/9//3//f/9//3//f/9//3//f/9//3//f/9//3//f/9//3//f/9//3//f/9//3//f/9//3//f/9//3//f/9//3//f/9//3//f/9//3/ff793kTVwLRZCX2e/c9xW9Tm/cxQ++1qfc7932Fo7Z997/3+/d75z+V6NLZ5zv3ffexpf0TkLIdA5GmPfe7533nvee/9//3++d/9/33s7Z00tnnOed/9//3//f913/3//f/9//3//f/9//3//f/9//3//f/9//3//f/9//3//f/9//3//f/9//3//f/9//3//f/9//3//f/9//3//f/9//3//f/9//3//f/9//3//f/9//3//f/9//3//f/9//3//f/9//3//f/9//3//f/9/33vfe59zkDE1QjZCn2+/c5EtPmM+Y5Axfmvfe99//3//f51z/3/ee/9/jDERQv9//3+/e59zXWuXUisldE74XnxvnHO9d753/3//f99/338TQlRKnnP/f/9/3nv/f/5//3//f/9//3//f/9//3//f/9//3//f/9//3//f/9//3//f/9//3//f/9//3//f/9//3//f/9//3//f/9//3//f/9//3//f/9//3//f/9//3//f/9//3//f/9//3//f/9//3//f/9//3//f/9//3//f/9/v3vffxRCVkq6UhU+v3MdX3ApHV93TtE1XW+/e997/3//f/9/vXO9cxhjrjUZY55zn3P/f997/3+/d/he7zlKKe897z1SSjpn/3/ff/9/33vxPVRKvne+d/9/3nv/f/97/3//f/9//3//f/9//3//f/9//3//f/9//3//f/9//3//f/9//3//f/9//3//f/9//3//f/9//3//f/9//3//f/9//3//f/9//3//f/9//3//f/9//3//f/9//3//f/9//3//f/9//3//f/9//3/ff/9//39daxRCd0oVPvxan2/8WhQ+n3MUQhNG33/ff/9//3+9d/9//3//f7ZWrjW/d997/39ca753/3//f/9//3+cc3tvlVKuNTJGXW9+c59zG2PpHBpn/39ba/9/33v/f/9//3//f/9//3//f/9//3//f/9//3//f/9//3//f/9//3//f/9//3//f/9//3//f/9//3//f/9//3//f/9//3//f/9//3//f/9//3//f/9//3//f/9//3//f/9//3//f/9//3//f/9//3//f/9/v3v/f99//381RtE1f2sVPt9333exMRxjPWcTQvpi33vff997/3/fe/9/vXedc641M0b/f31v/3//f713/3/+e/5//3+9d95733sSQisl2Fq/e99/l1LRPZ5z/3//f/9//3//f/9//3//f/9//3//f/9//3//f/9//3//f/9//3//f/9//3//f/9//3//f/9//3//f/9//3//f/9//3//f/9//3//f/9//3//f/9//3//f/9//3//f/9//3//f/9//3//f/9//3//f/9//3//f/9/33vfe/97n2+YUvteVkb7Wt93HGNvLV5rPGePNZ5z/3//f/9/vXf/f/9//3/XWkspXGv/f/9/3nvee/9/3Xv+e/9//3++d997/387a681VEr/f55zLCmXVt9/nnP/f/9//3//f/9//3//f/9//3//f/9//3//f/9//3//f/9//3//f/9//3//f/9//3//f/9//3//f/9//3//f/9//3//f/9//3//f/9//3//f/9//3//f/9//3//f/9//3//f/9//3//f/9//3//f/9//3/ee753/3//f/97v3MTPj1jkC09Y/9/2VYUQtpeuVqXVhtjGmP5Xt9733v/f55z33t0ThJCv3f/f/97/3+8d/5//3+9d957/3/ff/9/33t9c/E9jzHfe593bi36Xv9//3//e/9//3//f/9//3//f/9//3//f/9//3//f/9//3//f/9//3//f/9//3//f/9//3//f/9//3//f/9//3//f/9//3//f/9//3//f/9//3//f/9//3//f/9//3//f/9//3//f/9//3//f/9//3//f/9//3//f/9//3+/d/9/v3P6WhxjsDGfc/9/XmvROfI9sDWwNfJB0DmOMdA5llL/f793O2dNLX1v/3//f5xz/3/+f/9//n//f/9//3//f/9//3+/d1RKjzX6Xvpi6yAcZ793/3//f/9//3//f/9//3//f/9//3//f/9//3//f/9//3//f/9//3//f/9//3//f/9//3//f/9//3//f/9//3//f/9//3//f/9//3//f/9//3//f/9//3//f/9//3//f/9//3//f/9//3//f/9//3//f/9//3/ed/97/3//f7932VZ+bxM+uVb/f59zfnMTRm4tVk7/f11rv3eWUsgYdU7fe793dlI0Rr97v3f/f713/3//f/9//3//f/9//3//f/9//3+ecxNC0Tm/e7E5FEbfe/9//nf+e/57/3/+f/5//3/+f/9//3//f/9//3//f/9//3//f/9//3//f/9//3//f/9//3//f/9//3//f/9//3//f/9//3//f/9//3//f/9//3//f/9//3//f/9//3//f/9//3//f/9//3//f/9//3//f/9//3//f/9//3//fztnXGe/c24tG2P/f99/33v/fz1rn3Pff/9//39ca1RK0T36Xp93qRg8Z/9/nnP/f/9//3//f/9//3//f/9//3//f/9/XGv/f7A5G2N/b7E1PGvfd/9/3Xf/f3pv/n//f917/3//f/9//3//f/9//3//f/9//3//f/9//3//f/9//3//f/9//3//f/9//3//f/9//3//f/9//3//f/9//3//f/9//3//f/9//3//f/9//3//f/9//3//f/9//3//f/9//n//f/57/3//f/9//3/fdxpjv3dUSrhannP/f55z33ufc59z/3+/d793/388ZztnTi37XpdSDCWfc/9/v3f/f/9//3//f/9//3//f/9//3/fe/9/fXP/f7A1l1J+b7A1vnO9b/9/nHO9d/9/3Xv/f/5//3//f/9//3//f/9//3//f/9//3//f/9//3//f/9//3//f/9//3//f/9//3//f/9//3//f/9//3//f/9//3//f/9//3//f/9//3//f/9//3//f/9//3//f/9//3//f/9//nv/f/9//3//f/9//39cazJGfXPQOX1v/3//f997/3+/d99/33vfe/9//3/ff39zjzFvMdI9dk6/e997/3//f/9//3//f/9//3//f/9//3//f/9/fW9+b00pn3PzQXVO/3u+d/9//3/ee/9//3//f/9//3//f/9//3//f/9//3//f/9//3//f/9//3//f/9//3//f/9//3//f/9//3//f/9//3//f/9//3//f/9//3//f/9//3//f/9//3//f/9//3//f/9//3//f/9//3//f/57/nv/f/9//3//f/9//399b3VOMkYSQv9/nnP/f/9/33u+d/9//3/fe/9/33u/e15v8z01RuocXGv/f997/3//f/9//3//f/9//3//f957/3/fe997v3d9b9E5PGePLTtj33v/f7533nv/f/5//3//f/9//3//f/9//3//f/9//3//f/9//3//f/9//3//f/9//3//f/9//3//f/9//3//f/9//3//f/9//3//f/9//3//f/9//3//f/9//3//f/9//3//f/9//3//f/9//3/+e/9//3//f/9//3//f99733sZY40xjTF8b/9//3//f713/3/+f713/nv/f/9//3//f35z0TnROXZSnXPfe/9//3//f/9//3//f/9//3//f713/3//f797/3/6XlVKd05uLb9zv3f/f/9/3n//f/9//3//f/9//3//f/9//3//f/9//3//f/9//3//f/9//3//f/9//3//f/9//3//f/9//3//f/9//3//f/9//3//f/9//3//f/9//3//f/9//3//f/9//3//f/9//3//f/9//nv/f/9/3nv/f/9//3//f/9/33uVUmwtnXP/f/9//3/9e/5//Xvce/9/vXe9d/9/33v/f35zsDUrJTpn/3//f/9//3//f/9//3/+f/9//n/ee/9/vnf/f997fm80SnZKNEKPMf9/33v/f/9//3//f/9//3//f/9//3//f/9//3//f/9//3//f/9//3//f/9//3//f/9//3//f/9//3//f/9//3//f/9//3//f/9//3//f/9//3//f/9//3//f/9//3//f/9//3//f/9//3//f917/3/+f957/3//f/9//3/fe997/3/fe/9//3/ee/9//X/+f/1//X/cd/5//3//f/9/v3f/f9970DltLZ1z/3//f/9//3//f/9//3/+f/9//n//f957/3//f/9/PGewMfpejzE8Z997/3//f/9//3//f/9//3//f/9//3//f/9//3//f/9//3//f/9//3//f/9//3//f/9//3//f/9//3//f/9//3//f/9//3//f/9//3//f/9//3//f/9//3//f/9//3//f/9//3//f/9//3//f/9//3//f/9//3//f/9//3//f/9//3//f/9//3//f/9//3//f/5//3/+f/9//3//f/9/33v/f55zCiE0Sp9333vff/9/3nv/e/9//Xv+f/9//n//f/9//3//f/9/dU4URnZS0Dmec/9/vnf/f/9//3//f/9//n//f/5//3//f/9//3//f/9//3//f/9//3//f/9//3//f/9//3//f/9//3//f/9//3//f/9//3//f/9//3//f/9//3//f/9//3//f/9//3//f/9//3//f/9//3//f/9//3//f/9//3//f/9//3//f/9//3//f/9//3//f/9//3//f/9//3/+f/9/3Xv/f/9//3/fe7dW0DlVSv9/33v/f/9/33v/f917/3/+f/9//3//f/9//3//f/9/8j3RPRNCGmOec/9//3v/f/9//3//f/9//3//f/9//3//f/9//3//f/9//3//f/9//3//f/9//3//f/9//3//f/9//3//f/9//3//f/9//3//f/9//3//f/9//3//f/9//3//f/9//3//f/9//3//f/9//3//f/9//3//f/9//3//f/9//3//f/9//3//f/9//3//f/9//3//f/5//3//f917/3//f/9/33v/fzNGTS2XUt9/v3f/f/9/3nv/f/5//3/+f/9//3//f/9//3+/e99/sDk0RhJCnnP/f/97/3//f/9//3//f/9//n//f/9//3//f/9//3//f/9//3//f/9//3//f/9//3//f/9//3//f/9//3//f/9//3//f/9//3//f/9//3//f/9//3//f/9//3//f/9//3//f/9//3//f/9//3//f/9//3//f/9//3//f/9//3//f/9//3//f/9//3//f/9//3//f/9//3//f/9/3nv/f753/39caxNCbi36Xt97/3//f/9//3//f/5//3//f/9//3//f/9/33//f35zji36XlRKvnf/f/9//3//f/9//3//f/9//n//f/9//3//f/9//3//f/9//3//f/9//3//f/9//3//f/9//3//f/9//3//f/9//3//f/9//3//f/9//3//f/9//3//f/9//3//f/9//3//f/9//3//f/9//3//f/9//3//f/9//3//f/9//3//f/9//3//f/9//3//f/9//n//f/5//3/ee957/3/fe997/38aY1VKLCm/d99733v/f957/3//f/9//3//f/9//3//f/9/n3Pfe9lajjHYVtdW/3v/e/9//3v/f/9//3//f/9//3//f/9//3//f/9//3//f/9//3//f/9//3//f/9//3//f/9//3//f/9//3//f/9//3//f/9//3//f/9//3//f/9//3//f/9//3//f/9//3//f/9//3//f/9//3//f/9//3//f/9//3//f/9//3//f/9//3//f/9//3//f/9//3//f/5//3//f957/3//f793v3fZXk0pEkL/f997/3/ee/9//3//f/9//3//f/9//3//f997/3+/c9A18TkaX31r/3v/f/9//3v/f/9//3//f/9//3//f/9//3//f/9//3//f/9//3//f/9//3//f/9//3//f/9//3//f/9//3//f/9//3//f/9//3//f/9//3//f/9//3//f/9//3//f/9//3//f/9//3//f/9//3//f/9//3//f/9//3//f/9//3//f/9//3//f/9//3//f/9//3/+f/5//3+9d/9//3++d997G2c0RispW2v/f/9//3//f/9//3//f/9//3//f/9//3//f793/3+ebyshdUpbZ75z/3v/f/9//3v/f/9//3//f/9//3//f/9//3//f/9//3//f/9//3//f/9//3//f/9//3//f/9//3//f/9//3//f/9//3//f/9//3//f/9//3//f/9//3//f/9//3//f/9//3//f/9//3//f/9//3//f/9//3//f/9//3//f/9//3//f/9//3//f/9//3//f/9//3/+f/9//3+9d/9//3//f99/dU4SQnVO33v/f/9//3//f/9//3//f/9//3//f/9//3//f75z/391Ss81U0a+b993/3//e/97/3v/f/9//3//f/9//3//f/9//3//f/9//3//f/9//3//f/9//3//f/9//3//f/9//3//f/9//3//f/9//3//f/9//3//f/9//3//f/9//3//f/9//3//f/9//3//f/9//3//f/9//3//f/9//3//f/9//3//f/9//3//f/9//3//f/9//3//f/9//3//f/9//3//f/9//3+/d997+V5MKb53/3//f/9//3//f/9//3//f/9//3//f/97/3v/f993/3sZW44tU0L/f75z/3/ed/9//3v/f/9//3//f/9//3//f/9//3//f/9//3//f/9//3//f/9//3//f/9//3//f/9//3//f/9//3//f/9//3//f/9//3//f/9//3//f/9//3//f/9//3//f/9//3//f/9//3//f/9//3//f/9//3//f/9//3//f/9//3//f/9//3//f/9//3//f/9//3//f/9//3//f/9/v3f/f3xv0D0ZZ713/3//f/9//3//f/9//3//f/9//3//e/9//3//e/97fWtURiodOmP/f51v/3v/f953/3//f/9//3//f/9//3//f/9//3//f/9//3//f/9//3//f/9//3//f/9//3//f/9//3//f/9//3//f/9//3//f/9//3//f/9//3//f/9//3//f/9//3//f/9//3//f/9//3//f/9//3//f/9//3//f/9//3//f/9//3//f/9//3//f/9//3//f/9//3//f/9//3//f/9//3//fxlnnXffe/9//3//f/9//3//f/9//3//f/9//3v/f/9/33f/f993XGfPNWwpXGv/e/9//3//e/9//3//f/9//3//f/9//3//f/9//3//f/9//3//f/9//3//f/9//3//f/9//3//f/9//3//f/9//3//f/9//3//f/9//3//f/9//3//f/9//3//f/9//3//f/9//3//f/9//3//f/9//3//f/9//3//f/9//3//f/9//3//f/9//3//f/9//3//f/9//3//f/9//3/fe997/3//f/9//3//f/9//3//f/9//3//f/9//3//f/57/3//f/9//3//f/97dU6vNZ1v33v/f/9//3//f/9//3//f/9//3//f/9//3//f/9//3//f/9//3//f/9//3//f/9//3//f/9//3//f/9//3//f/9//3//f/9//3//f/9//3//f/9//3//f/9//3//f/9//3//f/9//3//f/9//3//f/9//3//f/9//3//f/9//3//f/9//3//f/9//3//f/9//3//f/9//3//f997/3/ff/9//3/ff/9//3//f/9//3//f/9//3//f/9//3/+f/5//3//f/9//3//f3xvTCkyRv97/3v/f/9//3//f/9//3//f/9//3//f/9//3//f/9//3//f/9//3//f/9//3//f/9//3//f/9//3//f/9//3//f/9//3//f/9//3//f/9//3//f/9//3//f/9//3//f/9//3//f/9//3//f/9//3//f/9//3//f/9//3//f/9//3//f/9//3//f/9//3//f/9//3//f/9//3/ff/9//3//f/9//3//f/9//3//f/9//3//f/9//3/+f/9//n//f/9//3//f/9//3vfe/9//3/fe/9//3+9d/9//3//f/9//3//f/9//3//f/9//3//f/9//3//f/9//3//f/9//3//f/9//3//f/9//3//f/9//3//f/9//3//f/9//3//f/9//3//f/9//3//f/9//3//f/9//3//f/9//3//f/9//3//f/9//3//f/9//3//f/9//3//f/9//3//f/9//3//f/9//3//f/9/3nv/f9573n/ef/9/3n//f/9//3//f/9//n//f/5//3/9f/9//n//f/9//3//e/9/33vfe51z/3//f/9//n//f/9//3//f/9//3//f/9//3//f/9//3//f/9//3//f/9//3//f/9//3//f/9//3//f/9//3//f/9//3//f/9//3//f/9//3//f/9//3//f/9//3//f/9//3//f/9//3//f/9//3//f/9//3//f/9//3//f/5//3//f/9//3//f/9//3//f/9//3//f/9//3//f/9//3//f/9//3//f/5//3//f/9//3//f/9//n//f/5//n/+f/9//n//f/9//3//f/9/vnf/f/9/vnv/f/9//n//f/9//3//f/9//3//f/9/RgAAABQAAAAIAAAAR0RJQwMAAAAiAAAADAAAAP////8iAAAADAAAAP////8lAAAADAAAAA0AAIAoAAAADAAAAAUAAAAiAAAADAAAAP7///8nAAAAGAAAAAUAAAAAAAAA////AgAAAAAlAAAADAAAAAUAAABMAAAAZAAAAAAAAABgAAAA/wAAAHwAAAAAAAAAYAAAAAABAAAdAAAAIQDwAAAAAAAAAAAAAACAPwAAAAAAAAAAAACAPwAAAAAAAAAAAAAAAAAAAAAAAAAAAAAAAAAAAAAAAAAAJQAAAAwAAAAAAACAKAAAAAwAAAAFAAAAJwAAABgAAAAFAAAAAAAAAP///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//////////2QAAAAbBC4AEQQuACAAEwRABDgESAQ4BD0EMAQHAAAABAAAAAYAAAAEAAAAAwAAAAYAAAAGAAAABgAAAAgAAAAGAAAABgAAAAYAAABLAAAAEAAAAAAAAAAFAAAAJQAAAAwAAAANAACAJwAAABgAAAAFAAAAAAAAAP///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//////////3QAAAATBDUEPQQ1BEAEMAQ7BEwEPQRLBDkEIAA0BDgEQAQ1BDoEQgQ+BEAEBgAAAAYAAAAGAAAABgAAAAYAAAAGAAAABgAAAAYAAAAGAAAACAAAAAYAAAADAAAABwAAAAYAAAAGAAAABgAAAAYAAAAGAAAABgAAAAYAAABLAAAAEAAAAAAAAAAFAAAAJQAAAAwAAAANAACACgAAABAAAAAAAAAAAAAAAA4AAAAUAAAAAAAAABAAAAAUAAAA</Object>
  <Object Id="idInvalidSigLnImg">AQAAAGwAAAAAAAAAAAAAAP8AAAB/AAAAAAAAAAAAAABDIwAApBEAACBFTUYAAAEAiF0AAKkAAAAGAAAAAAAAAAAAAAAAAAAAgAcAADgEAAClAgAAfQEAAAAAAAAAAAAAAAAAANVVCgBI0AUACgAAABAAAAAAAAAAAAAAACcAAAAYAAAAAQAAAAAAAAD///8AAAAAACUAAAAMAAAAAQAAAEwAAABkAAAAAAAAAAAAAAD/AAAAfwAAAAAAAAAAAAAAAAEAAIAAAAAhAPAAAAAAAAAAAAAAAIA/AAAAAAAAAAAAAIA/AAAAAAAAAAAAAAAAAAAAAAAAAAAAAAAAAAAAAAAAAAAlAAAADAAAAAAAAIAKAAAAEAAAAAAAAAAAAAAAJwAAABgAAAACAAAAAAAAAPDw8AAAAAAAJQAAAAwAAAACAAAATAAAAGQAAAAAAAAAAAAAAP8AAAB/AAAAAAAAAAAAAAAAAQAAgAAAACEA8AAAAAAAAAAAAAAAgD8AAAAAAAAAAAAAgD8AAAAAAAAAAAAAAAAAAAAAAAAAAAAAAAAAAAAAAAAAACUAAAAMAAAAAAAAgCUAAAAMAAAAAgAAAEwAAABkAAAAAAAAAAAAAAD/AAAAfwAAAAAAAAAAAAAAAAEAAIAAAAAhAPAAAAAAAAAAAAAAAIA/AAAAAAAAAAAAAIA/AAAAAAAAAAAAAAAAAAAAAAAAAAAAAAAAAAAAAAAAAAAlAAAADAAAAAAAAIAlAAAADAAAAAIAAABMAAAAZAAAAAAAAAAAAAAA/wAAAH8AAAAAAAAAAAAAAAABAACAAAAAIQDwAAAAAAAAAAAAAACAPwAAAAAAAAAAAACAPwAAAAAAAAAAAAAAAAAAAAAAAAAAAAAAAAAAAAAAAAAAJQAAAAwAAAAAAACAJQAAAAwAAAACAAAATAAAAGQAAAAAAAAAAAAAAP8AAAB/AAAAAAAAAAAAAAAAAQAAgAAAACEA8AAAAAAAAAAAAAAAgD8AAAAAAAAAAAAAgD8AAAAAAAAAAAAAAAAAAAAAAAAAAAAAAAAAAAAAAAAAACUAAAAMAAAAAAAAgCcAAAAYAAAAAwAAAAAAAAD///8CAAAAACUAAAAMAAAAAwAAAEwAAABkAAAAAAAAAAAAAAD/AAAAfwAAAAAAAAAAAAAAAAEAAIAAAAAhAPAAAAAAAAAAAAAAAIA/AAAAAAAAAAAAAIA/AAAAAAAAAAAAAAAAAAAAAAAAAAAAAAAAAAAAAAAAAAAlAAAADAAAAAAAAIAoAAAADAAAAAMAAAAnAAAAGAAAAAMAAAAAAAAA////AgAAAAAlAAAADAAAAAMAAABMAAAAZAAAAAAAAAAAAAAA/wAAAH8AAAAAAAAAAAAAAAABAACAAAAAIQDwAAAAAAAAAAAAAACAPwAAAAAAAAAAAACAPwAAAAAAAAAAAAAAAAAAAAAAAAAAAAAAAAAAAAAAAAAAJQAAAAwAAAAAAACAKAAAAAwAAAADAAAAJwAAABgAAAADAAAAAAAAAP///wIAAAAAJQAAAAwAAAADAAAATAAAAGQAAAAAAAAAAwAAAP8AAAASAAAAAAAAAAMAAAAAAQAAEAAAACEA8AAAAAAAAAAAAAAAgD8AAAAAAAAAAAAAgD8AAAAAAAAAAAAAAAAAAAAAAAAAAAAAAAAAAAAAAAAAACUAAAAMAAAAAAAAgCgAAAAMAAAAAwAAACcAAAAYAAAAAwAAAAAAAAD///8CAAAAACUAAAAMAAAAAwAAAEwAAABkAAAACQAAAAMAAAAYAAAAEgAAAAkAAAADAAAAEAAAABAAAAAhAPAAAAAAAAAAAAAAAIA/AAAAAAAAAAAAAIA/AAAAAAAAAAAAAAAAAAAAAAAAAAAAAAAAAAAAAAAAAAAlAAAADAAAAAAAAIAoAAAADAAAAAMAAABQAAAA3AIAAAoAAAADAAAAFwAAABAAAAAKAAAAAwAAAAAAAAAAAAAADgAAAA4AAABMAAAAKAAAAHQAAABoAgAAAAAAAAAAAAAOAAAAKAAAAA4AAAAOAAAAAQAYAAAAAAAAAAAAAAAAAAAAAAAAAAAAAAAAAJ+k4f////////////////////39//z8/3KI8eHk+v///////+vt+8XL9XIAy874////////////////////9fX/8/P/FjHxcX/o/f3/6Oz/XG7ikpnicwD///+0wsm6yM+3xMy3xMy/y9TH0dbI0tYcQf8+W//CzP+NofsnQN67wPRPAP///4evv1Z2hm+Ro2+Po1t0i6K+y63K1n6T9zFU/0tp/z9f+4GT+PL0/i4A////fZ6vzLqt2sm92si9zLy17OPi8ero5ubyiJ3/OV3/dIj/4+b//v7/MADU3P+73ej/2MD/2MD/2MD/3cv/7N3/7uDIyv1qgf9beP9ffP/Dz//8/P95AP///3aNmePAq6BwUKl9YtKwnfrv5v/48GB4/3uO/9rc/624/1l8/7vJ/28A////vePv+e3e5d7S39bO8OfmnKr8jZ7/gpP87OX2/+7m5ezousrzl6j9VgD///+OscPR6/FBuuMmp8+Gzd6kufeks/rs5e3/7OD/59nAx8SGnKnt7/FhAP///6XL3Lzo9i286TvD7VO82+js7P/08P/u5//o4P/m2cPPz2+Pm+js7d3v////pcvc2fH4YsnqLbrpW8jo6+/v//Tw/+/g/+vg/+jdw9HTaYib5urtAAD///+YvMT5/f3Z8Pi85/bU8vn6/Pr//fr/8On/7eD/5duzvL9khJXn6+7kav///63a54SmraHH0JnD0Haarb3l88jy/4KdqrHS33CElJK2xG2Moebp7QAAcJiwdJqykKjAgqGygqGykKjAZoykYIigiaK5bYudkKjAa4ibUHCA5erssOUnAAAAGAAAAAMAAAAAAAAA////AgAAAAAlAAAADAAAAAMAAABMAAAAZAAAACIAAAAEAAAAsQAAABAAAAAiAAAABAAAAJAAAAANAAAAIQDwAAAAAAAAAAAAAACAPwAAAAAAAAAAAACAPwAAAAAAAAAAAAAAAAAAAAAAAAAAAAAAAAAAAAAAAAAAJQAAAAwAAAAAAACAKAAAAAwAAAADAAAAUgAAAHABAAADAAAA9f///wAAAAAAAAAAAAAAAJABAAAAAAABAAAAAHQAYQBoAG8AbQBhAAAAAAAAAAAAAAAAAAAAAAAAAAAAAAAAAAAAAAAAAAAAAAAAAAAAAAAAAAAAAAAAAAAAAAAAAO12aHTtdlULAQM7AAAAqM44AALxb1UAAAAAVQsBA8wAAAAAYJYCEvFvVf8iAOF/5ADAKQAAAAAAAADfAQAgAAAAIDgAigFkzjgAiM44AFULAQNTZWdvZSBVSQBtVVZYAAAAAAAAAAptVVYSAAAAAGCWAsTOOABTZWdvZSBVSQAAOAASAAAAzAAAAABglgLXT3FVzAAAAAEAAAAAAAAAxM44AHWfcFU4zzgAzAAAAAEAAAAAAAAA3M44AHWfcFUAADgAzAAAALTQOAABAAAAAAAAAJjPOAAVn3BVUM84AMkLAfYBAAAAAAAAAAIAAACwQXYAAAAAAAEAAAjJCwH2ZHYACAAAAAAlAAAADAAAAAMAAAAYAAAADAAAAP8AAAISAAAADAAAAAEAAAAeAAAAGAAAACIAAAAEAAAAsgAAABEAAABUAAAA3AAAACMAAAAEAAAAsAAAABAAAAABAAAAqwoNQnIcDUIjAAAABAAAABgAAABMAAAAAAAAAAAAAAAAAAAA//////////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//////////wAAAAAWAAAAAAAAAEUAAAAhAPAAAAAAAAAAAAAAAIA/AAAAAAAAAAAAAIA/AAAAAAAAAAAAAAAAAAAAAAAAAAAAAAAAAAAAAAAAAAAlAAAADAAAAAAAAIAlAAAADAAAAAQAAABMAAAAZAAAAAAAAAAAAAAA//////////8AAAAAFgAAAAABAAAAAAAAIQDwAAAAAAAAAAAAAACAPwAAAAAAAAAAAACAPwAAAAAAAAAAAAAAAAAAAAAAAAAAAAAAAAAAAAAAAAAAJQAAAAwAAAAAAACAJQAAAAwAAAAEAAAATAAAAGQAAAAAAAAAAAAAAP//////////AAEAABYAAAAAAAAARQAAACEA8AAAAAAAAAAAAAAAgD8AAAAAAAAAAAAAgD8AAAAAAAAAAAAAAAAAAAAAAAAAAAAAAAAAAAAAAAAAACUAAAAMAAAAAAAAgCUAAAAMAAAABAAAAEwAAABkAAAAAAAAAFsAAAD/AAAAXAAAAAAAAABbAAAAAAEAAAIAAAAhAPAAAAAAAAAAAAAAAIA/AAAAAAAAAAAAAIA/AAAAAAAAAAAAAAAAAAAAAAAAAAAAAAAAAAAAAAAAAAAlAAAADAAAAAAAAIAoAAAADAAAAAQAAAAnAAAAGAAAAAQAAAAAAAAA////AgAAAAAlAAAADAAAAAQAAABMAAAAZAAAAAAAAAAWAAAA/wAAAFoAAAAAAAAAFgAAAAABAABFAAAAIQDwAAAAAAAAAAAAAACAPwAAAAAAAAAAAACAPwAAAAAAAAAAAAAAAAAAAAAAAAAAAAAAAAAAAAAAAAAAJQAAAAwAAAAAAACAKAAAAAwAAAAEAAAAJwAAABgAAAAEAAAAAAAAAP///wIAAAAAJQAAAAwAAAAEAAAATAAAAGQAAAAJAAAANwAAAB8AAABaAAAACQAAADcAAAAXAAAAJAAAACEA8AAAAAAAAAAAAAAAgD8AAAAAAAAAAAAAgD8AAAAAAAAAAAAAAAAAAAAAAAAAAAAAAAAAAAAAAAAAACUAAAAMAAAAAAAAgCgAAAAMAAAABAAAAFIAAABwAQAABAAAAOD///8AAAAAAAAAAAAAAACQAQAAAAAAAQAAAABhAHIAaQBhAGwAAAAAAAAAAAAAAAAAAAAAAAAAAAAAAAAAAAAAAAAAAAAAAAAAAAAAAAAAAAAAAAAAAAAAAAAAAABnAwAYcwMAAAQAAAAEAAAAAAAAAAAAUwBpAGcAbgBhAHQAdQByAGUATABpAG4AZQAAAOTze1WI83tV0CsXBfCBfFXA71xWAEdyAwAABAAcVzgADwqEVVC6lwIeE3JVLAqEVZvwpKCwVzgAAQAEAAAABAAAgToAVgoAAAAABAAAADgAvuWAVQBEcgMAR3IDsFc4ALBXOAABAAQAAAAEAIBXOAAAAAAA/////0RXOACAVzgAHhNyVfjlgFUH8KSgAAA4AFC6lwIA5XUDAAAAADAAAACUVzgAAAAAAM9tVVYAAAAAgAQhAAAAAACQLRcFeFc4AD1tVVa05XUDM1g4AGR2AAgAAAAAJQAAAAwAAAAEAAAAGAAAAAwAAAAAAAACEgAAAAwAAAABAAAAFgAAAAwAAAAIAAAAVAAAAFQAAAAKAAAANwAAAB4AAABaAAAAAQAAAKsKDUJyHA1CCgAAAFsAAAABAAAATAAAAAQAAAAJAAAANwAAACAAAABbAAAAUAAAAFgAkQsVAAAAFgAAAAwAAAAAAAAAJQAAAAwAAAANAACAJwAAABgAAAAFAAAAAAAAAP///wIAAAAAJQAAAAwAAAAFAAAATAAAAGQAAAApAAAAGQAAAPYAAABaAAAAKQAAABkAAADOAAAAQgAAACEA8AAAAAAAAAAAAAAAgD8AAAAAAAAAAAAAgD8AAAAAAAAAAAAAAAAAAAAAAAAAAAAAAAAAAAAAAAAAACUAAAAMAAAAAAAAgCgAAAAMAAAABQAAACcAAAAYAAAABQAAAAAAAAD///8CAAAAACUAAAAMAAAABQAAAEwAAABkAAAAKQAAABkAAAD2AAAAVwAAACkAAAAZAAAAzgAAAD8AAAAhAPAAAAAAAAAAAAAAAIA/AAAAAAAAAAAAAIA/AAAAAAAAAAAAAAAAAAAAAAAAAAAAAAAAAAAAAAAAAAAlAAAADAAAAAAAAIAoAAAADAAAAAUAAAAnAAAAGAAAAAUAAAAAAAAA////AgAAAAAlAAAADAAAAAUAAABMAAAAZAAAACkAAAAZAAAA9gAAAFcAAAApAAAAGQAAAM4AAAA/AAAAIQDwAAAAAAAAAAAAAACAPwAAAAAAAAAAAACAPwAAAAAAAAAAAAAAAAAAAAAAAAAAAAAAAAAAAAAAAAAAJQAAAAwAAAAAAACAKAAAAAwAAAAFAAAAIQAAAAgAAABiAAAADAAAAAE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jz0+PwAAAAAAAAAAYDY8PwAAJEIAANBBJAAAACQAAACPPT4/AAAAAAAAAABgNjw/AAAkQgAA0EEEAAAAcwAAAAwAAAAAAAAADQAAABAAAAApAAAAGgAAAFIAAABwAQAABQAAABAAAAAHAAAAAAAAAAAAAAC8AgAAAAAAzAcCAiJTAHkAcwB0AGUAbQAAAAAAAAAAAAAAAAAAAAAAAAAAAAAAAAAAAAAAAAAAAAAAAAAAAAAAAAAAAAAAAAAAAAAAAAAAAAAAAAAAAAAAAAAAAAAAAAAAAAAAuFAzEAAAAACRFCGEIgCKAQAAAAAAAAAAAAAAAAAAAAAAAAAAAAAAAAAAAAAAAAAAAAAAAAAAAAAAAAAAAAAAAAAAAAAAAAAAAAAAAAAAAAAAAAAAAAAAAAAAAAAAAAAAAAAAAAAAAAAAAAAAAAAAAAAAAAAAAAAAAAAAAAAAAAAAAAAAAAAAAAAAAAAAAAAAAAAAAAAAAAAAAAAAAAAAAAAAAAAAAAAAAAAAAAAAAAAAAAAAAAAAAAAAAAAAAAAAAAAAAAAAAAAAAAAABvY9dwAAAAAZFEB3kp44AAAAAACMnjgADSD4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vXf/f/9//3//f/9//3//f/9//3//f/9//3//f/9//3//f/9//3//f/9//3//f/9//3//f/9//3//f/9//3//f/9//3//f/9//3//f/9/3nv/f957/3//f/9//3//f/9//3//f/9//3//f/9//3//f/9//3//f/9//3//f/9//3//f/9//3//f/9//3//f/9//3//f/9//3//f/9//3//f/9//3//f/9//3//f/9//3//f/9//3//f/9//3//f/9//3//f/9//3//f/9/vXf/f/9/vXf/f957/3/ee/9//3//f/9//3//f/9//3//f/9//3//f/9//3//f/9//3//f/9//3//f/9//3//f/9//3//f/9//3//f/9//3//f/9/nHP/f957nHP/f713/3//f/9//3//f/9//3//f/9//3//f/9//3//f/9//3//f/9//3//f/9//3//f/9//3//f/9//3//f/9//3//f/9//3//f/9//3//f/9//3//f/9//3//f/9//3//f/9//3//f/9//3//f/9//3//f/9//385Z/9/vXf/f713/3//f/9//3//f/9//3//f/9//3//f/9//3//f/9//3//f/9//3//f/9//3//f/9//3//f/9//3//f/9//3//f/9/vXf/f9573nv/f/9//3//f/9//3//f/9//3//f/9//3//f/9//3//f/9//3//f/9//3//f/9//3//f/9//3//f/9//3//f/9//3//f/9//3//f/9//3//f/9//3//f/9//3//f/9//3//f/9//3//f/9//3//f/9//3//f/9//3//f/9/zjn3Xpxz3nv/f957/3//f/9//3//f/9//3//f/9//3//f/9//3//f/9//3//f/9//3//f/9//3//f/9//3//f/9//3//f/9//3//f/9/3nvee/9//3//f7133nv/f/9//3//f/9//3//f/9//3//f/9//3//f/9//3//f/9//3//f/9//3//f/9//3//f/9//3//f/9//3//f/9//3//f/9//3//f/9//3//f/9//3//f/9//3//f/9//3//f/9//3//f/9//3//f/9//3/eezlnKSUYY713/3//f/9//3//f/9//3//f/9//3//f/9//3//f/9//3//f/9//3//f/9//3//f/9//3//f/9//3//f/9//3//f/9//3+9d1prUkr/f/9/3nv/f/9//3//f/9//3//f/9//3//f/9//3//f/9//3//f/9//3//f/9//3//f/9//3//f/9//3//f/9//3//f/9//3//f/9//3//f/9//3//f/9//3//f/9//3//f/9//3//f/9//3//f/9//3//f/9//3//f/9//3//fxhjjDHee957/3//f/9//3//f/9//3//f/9//3//f/9//3//f/9//3//f/9//3//f/9//3//f/9//3//f/9//3//f/9//3//f/9//3/eexhjUkr/f9573nvee/9//3//f/9//3//f/9//3//f/9//3//f/9//3//f/9//3//f/9//3//f/9//3//f/9//3//f/9//3//f/9//3//f/9//3//f/9//3//f/9//3//f/9//3//f/9//3//f/9//3//f/9//3//f/9//3//f957vXf/f5RSrTX/f5xz/3//f/9//3//f/9//3//f/9//3//f/9//3//f/9//3//f/9//3//f/9//3//f/9//3//f/9//3//f/9//3//f713/3//f601GGP/f957/3//f/9//3//f/9//3//f/9//3//f/9//3//f/9//3//f/9//3//f/9//3//f/9//3//f/9//3//f/9//3//f/9//3//f/9//3//f/9//3//f/9//3//f/9//3//f/9//3//f/9//3//f/9//3//f/9//3+9d/9/3nv/fxBCtVb/f/9//3//f/9//3//f/9//3//f/9//3//f/9//3//f/9//3//f/9//3//f/9//3//f/9//3//f/9//3//f/9//3//f/9//397b4wxOWf/f/9//3//f/9//3//f/9//3//f/9//3//f/9//3//f/9//3//f/9//3//f/9//3//f/9//3//f/9//3//f/9//3//f/9//3//f/9//3//f/9//3//f/9//3//f/9//3//f/9//3//f/9//3//f/9//3//f/9//3/ee753/397b+89vXffe997/3//f5xz/3/fe/9//3//f55z+l52TpdSVk6/d997/3++d/9//3//f5xz/3//f/9//3//f/9//3//f/9/3nv/f/9//3+VUlNK3nv/f/9/33vee/9//3/+f957/3//f/9//3//f/9//3//f/9//3//f/9//3//f/9//3//f/9//3//f/9//3//f/9//3//f/9//3//f/9//3//f/9//3//f/9//3//f/9//3//f/9//3//f/9//3//f/9//3//f/9//3//f/9/3nvXWs89fG/fe997vnf/f753/3//f793PGtVStE5mFaYVlZKkDU7a1xr/398c997/3//f713/3//f/9//3//f/9//3//f/9/vXf/f753/38yRtda33vfe/9//3/ee/9//3/de/9//3//f/9//3//f/9//3//f/9//3//f/9//3//f/9//3//f/9//3//f/9//3//f/9//3//f/9//3//f/9//3//f/9//3//f/9//3//f/9//3//f/9//3//f/9//3//f/9//3//f997/3/ee/9/3nuuNVNK/3//f/9/33v/f753/3/5XnVOKyV2Tr93v3vfe35vjjHPOTpn/3/fe/9/vXf/f/9//3//f/9//3//f/9//3/ee/9/33v/f/9/117POf9/3nv/f/9//3//f/9/3Xv/f/9//3//f/9//3//f/9//3//f/9//3//f/9//3//f/9//3//f/9//3//f/9//3//f/9//3//f/9//3//f/9//3//f/9//3//f/9//3//f/9//3//f/9//3//f/9//3//f/9//3/ee713/3/ee/9/GWOuNd97/3/fe/9/nnP/f/lellKvNSMIl1bfe/9/33u/e1xv0D3wPZ1z33//f/9/33//f/9//3//f/9//3//f/9//n//f713/3+9d997EELXWv9/33vff/9//3//f/9/3nv/f/9//3//f/9//3//f/9//3//f/9//3//f/9//3//f/9//3//f/9//3//f/9//3//f/9//3//f/9//3//f/9//3//f/9//3//f/9//3//f/9//3//f/9//3//f/9//3//f/9//3/ee/9/3nu+d997VEp1Tr9333/fe/9/+F62VvlefG/4Xv9/v3f/f753/3/ff/9/8T2NMb9733vfe/9//3//f/9//3//f/9//3//f/9//3/ee957/3//f/heSyk6Z/9/vnf/f/9/3nv/f957/3//f/9//3//f/9//3//f/9//3//f/9//3//f/9//3//f/9//3//f/9//3//f/9//3//f/9//3//f/9//3//f/9//3//f/9//3//f/9//3//f/9//3//f/9//3//f/9//3+9d/9//3//f/9//3/fe51zjzVda/9/v3c7Z5ZSfG++d75333vee/9//3//e51z33v5Yv9/EkLPOd97nXP/f/9//3//f/9//3//f/9//3//f713/3//f/9/33v/f/A9Mkb/f/9/vnf/f/9//3//f/9//3//f/9//3//f/9//3//f/9//3//f/9//3//f/9//3//f/9//3//f/9//3//f/9//3//f/9//3//f/9//3//f/9//3//f/9//3//f/9//3//f/9//3//f/9//3//f/9/vXf/f/9/nXP/f/9//3+/d5dSVUq/d/9/jjH/f793/3//f/9//3/de7x3/n//f/9//398b7530D0zRr97nnffe/9//3//f/9//3//f/9//3/+f/9//3+9d957/3+dc/A9W2v/f99//3//f957/3//f/9//3//f/9//3//f/9//3//f/9//3//f/9//3//f/9//3//f/9//3//f/9//3//f/9//3//f/9//3//f/9//3//f/9//3//f/9//3//f/9//3//f/9//3//f/9//3//f/9//3//f/9//3//f/9//388Z48xn3O4Vhtjv3ffe/9//3/ee/9//n/+f/5/3Xe+d/9//3//f7dWCiUaZ997/3/ff/9//3//f/9//3//f/9//3/+f957/3//f997/3+2VjJG33//f713/3//f/9//3//f/9//3//f/9//3//f/9//3//f/9//3//f/9//3//f/9//3//f/9//3//f/9//3//f/9//3//f/9//3//f/9//3//f/9//3//f/9//3//f/9//3//f/9//3//f/9//3//f/9//3//f/9//3//f997/39VSvI9rzW/d59z/3//f/9//3//f/5//n/9f/5//3/fe/9/33uedztnjTFca/9/v3f/f/9//3//f957/3//f/9//3//f/9//3//f/9/fHPOOb13vnf/f/9//3//f/9//3//f/9//3//f/9//3//f/9//3//f/9//3//f/9//3//f/9//3//f/9//3//f/9//3//f/9//3//f/9//3//f/9//3//f/9//3//f/9//3//f/9//3//f/9//3//f/9//3//f/9//3//f/9//3//f793f3NuLZdSGmN+c/9//3//f/9//3//f/1//X/+f/9//3//f997/3//f1ROrzXfe51z/3//f/9//3//f/9//3//f/9//3//f/9//3//f/9/dE5SSv9//3/fe/9//3//f/9//3//f/9//3//f/9//3//f/9//3//f/9//3//f/9//3//f/9//3//f/9//3//f/9//3//f/9//3//f/9//3//f/9//3//f/9//3//f/9//3//f/9//3//f/9//3//f/9//3//f/9//3//f/9//3/fe9leVUryPV1rv3f/f997/3//f/9//n/+f/1//n/+f/9//3//f99//39cb681dVL/f753/3//f/9/3nv/f/9//3//f/9//3//f/9//3//f1trjTFba99733v/f/9//3//f/9//3//f/9//3//f/9//3//f/9//3//f/9//3//f/9//3//f/9//3//f/9//3//f/9//3//f/9//3//f/9//3//f/9//3//f/9//3//f/9//3//f/9//3//f/9//3//f/9//3//f/9//3//f/9/33tVSlVONEaXUv9/33v/f/9//3//f/9//n/+f/5//3//f/9//3/ff797/38ZY685+WLfe/9//3//f957/3//f/9//3//f/9//3//f/9//3++d7ZWrjWdc/9/33v/f/9//3//f/9//3//f/9//3//f/9//3//f/9//3//f/9//3//f/9//3//f/9//3//f/9//3//f/9//3//f/9//3//f/9//3//f/9//3//f/9//3//f/9//3//f/9//3//f/9//3//f/9//3//f/9//3+/d793NEZ2Uhtj8j2XUv9//3//f/9//3/+f/9//n/+f/5/3Xv+f/9//3//f/9/33tUTukgnnPfe957/3//f/9//n//f/9//3//f/9//3//f/9//3++d40xlVL/f957/3//f/9//3//f/9//3//f/9//3//f/9//3//f/9//3//f/9//3//f/9//3//f/9//3//f/9//3//f/9//3//f/9//3//f/9//3//f/9//3//f/9//3//f/9//3//f/9//3//f/9//3//f/9//3//f/9//3+4WjRGv3efd/pejzF+b/9//3//f/9//3//f/9//X//f/5//3/ee/9//3/fe/9/nXPQPTJK33v/f/9//3//f/9//n//f/9//3//f/9//3//f/9/33sZY/A9GWP/f/9//3//f/9//3//f/9//3//f/9//3//f/9//3//f/9//3//f/9//3//f/9//3//f/9//3//f/9//3//f/9//3//f/9//3//f/9//3//f/9//3//f/9//3//f/9//3//f/9//3//f/9//3//f/9//3//f/9/0DmXVv9//3+/dxNCVU6/d/9//3//f/57/3/+f/5//n/+f/9//3+9d/9/33v/f997/39sLRhj/3/+f917/3/+f/5//3//f/9//3//f/9//3//f753/390TvBB/3//f/9//3//f/9//3//f/9//3//f/9//3//f/9//3//f/9//3//f/9//3//f/9//3//f/9//3//f/9//3//f/9//3//f/9//3//f/9//3//f/9//3//f/9//3//f/9//3//f/9//3//f/9//3//f/9//3+eczNGGmOec/9/33t2Tq81fW/fe/9//3//f/9//3//f/9/3Xvde/9/3nv/f/9/33v/f/9/lVKNMd97/3//f/9//3//f/9//3//f/9//3//f/9//3//f99/vncqJd9733v/f/9//3//f/9//3//f/9//3//f/9//3//f/9//3//f/9//3//f/9//3//f/9//3//f/9//3//f/9//3//f/9//3//f/9//3//f/9//3//f/9//3//f/9//3//f/9//3//f/9//3//f/9//3//f/9/O2fROZ5zXGuec99/v3dMLTNK33vfe/9/3ne+d/9/3nv/f/9//n//f9573nv/f/9//3+cc/9/zznQOd9733vfe/9//3/ee/9//3//f957/3+9d/9/33v/f/9/l1YSQr9733v/f753/3//f713/3//f/9//3//f/9//3//f/9//3//f/9//3//f/9//3//f/9//3//f/9//3//f/9//3//f/9//3//f/9//3//f/9//3//f/9//3//f/9//3//f/9//3//f/9//3//f/9//3//f1xr0DX6Xhpj/3//f7970D0JJTprvXf/f/9//3/fd/9//3//f/5//3//f/9//3/de957/3/feztrTC2XVv9/33v/f/9//3/ee/9//3//f/9//3/de99//3/fe/9/LCXZWt97/3//f713/3//f917/n//f/9//3//f/9//3//f/9//3//f/9//3//f/9//3//f/9//3//f/9//3//f/9//3//f/9//3//f/9//3//f/9//3//f/9//3//f/9//3//f/9//3//f/9//3//f/9//38aX1VK33v/f/9/33//f997bDGNMZ13/3v/f997vnf/f/9//3+8d9173nvee/9//3/ee/9/33v/f1RKrzWfd797/3//f/9//3/de/9//3/+f/9/vXf/f/9/vnf/f5dSTS18b997/3//f753/3/ee/9//3//f/9//3//f/9//3//f/9//3//f/9//3//f/9//3//f/9//3//f/9//3//f/9//3//f/9//3//f/9//3//f/9//3//f/9//3//f/9//3//f/9//3//f/9//3//f/9/GmPQOf9/33v/f753v3v/f513jTHPOZ1z33v/f/9/33v/f/9//3//f/9//3/fe/9//3+dc/9/v3fff/E9dlLff/9//3//f/9//3//f/9/3nv+f957/3/fe/9/fG//f481dE6dc/9//3//f713/3//f/9//3//f/9//3//f/9//3//f/9//3//f/9//3//f/9//3//f/9//3//f/9//3//f/9//3//f/9//3//f/9//3//f/9//3//f/9//3//f/9//3//f/9//3//f/9//3//f55zrzXfe997/3//f/9//3//f3tvKiUyRt97vnf/f/9//3/fe/9/GWMZY/9/vnv/f/9/33//f/9/33sbZ24xnnP/f99/33//f/9//3/+f/9//3//f/9/33//f99/nneec441+V7/f51z/3//f957/3//f/9//3//f/9//3//f/9//3//f/9//3//f/9//3//f/9//3//f/9//3//f/9//3//f/9//3//f/9//3//f/9//3//f/9//3//f/9//3//f/9//3//f/9//3//f/9//3+ec88133f/f99733v/f/9/33//fxljCSF8b55z/3//f/9/33vfe/A90D2+e/9//3//f/9//3//f797338SQvE933//f/9/33//f/5//n//f/9//n//f95//3//f513/3/5Xq41fXPff/9//3//f/9//3//f/9//3//f/9//3//f/9//3//f/9//3//f/9//3//f/9//3//f/9//3//f/9//3//f/9//3//f/9//3//f/9//3//f/9//3//f/9//3//f/9//3//f/9//3//f/9/33t0SrZS/3//f/9//3//f/9/vnu/ezNG0Dn/f99333v/f/9//3+2VvA9Omfff/9/33/fe/9//3//f/9/GmdsLdhe33//f99//3//f917/3/+f/5//3/ee95733v/f553/3/POTNG33vfe/9//3//f/9//3//f/9//3//f/9//3//f/9//3//f/9//3//f/9//3//f/9//3//f/9//3//f/9//3//f/9//3//f/9//3//f/9//3//f/9//3//f/9//3//f/9//3//f/9//3//f/97+FrxPf9//3++d/9//3/fe99//3++dyslM0bfe/9//3/fe/9/W2vxQfFBfXP/f/9//3//f997/3//f997lVLQPVxv/3++d/9//3/ff/9//3//f/9/3n//f/9/vnv/f797fW9MKbZW33/fe/9//3//f/9//3//f/9//3//f/9//3//f/9//3//f/9//3//f/9//3//f/9//3//f/9//3//f/9//3//f/9//3//f/9//3//f/9//3//f/9//3//f/9//3//f/9//3//f/9//3//fztnrzW+c51z/3++d/9//3/fe/9//387Zywl+V6/d/9/XG//f997VErQPZVW33v/f99//3//f/9/vXf/f3xvjTEzSv9/33/ff/9/3nv/f/9//3//f/9//3//f/9//3//f553+F6uNTtn/3+dc/9/33v/f/9//3//f/9/33vfe/9//3//f/9//3//f/9//3//f/9//3//f/9//3//f/9//3//f/9//3//f/9//3//f/9//3//f/9//3//f/9//3//f/9//3//f/9//3//f/9/3nf/e40x+F7fe/9//3+dd/9/33/fe/9//3/QNacQGmO/d/9/33u/dztnMkaONZ1z/3++d/9/3nv/f/9/3nvee9heKyUbZ/9//3/fe/9/3nv/f/9//3//f/9//3//f/9//3++d/9/8D10Tn1v/3//f/9//3//f/9//3//f/9//3//f/9//3//f/9//3//f/9//3//f/9//3//f/9//3//f/9//3//f/9//3//f/9//3//f/9//3//f/9//3//f/9//3//f/9//3//f/9//3//f/97/3v4XvA9nXOcc997/3++d/9//3++d997v3duLY8xv3e/d/9/33ffe7dWrzX4Wv9//3v/f/9733v/f957/399c3ZOVEr/f797/3+/e/9/33vff957/3/+f/9//3//f997/3++d55zbC1cb997/3//f/9//3//f997/3//f/9//3//f/9//3//f/9//3//f/9//3//f/9//3//f/9//3//f/9//3//f/9//3//f/9//3//f/9//3//f/9//3//f/9//3//f/9//3//f/9//3/fe75z3ncQPs85/3++d513/3+/e/9/33vfe993PGcsJW4pn2/fd/9/fm9+bzRGEj47Z/9//3//f953nG//f/97/3/aXiwlfm+/d/9//3/fe/9//3//f/9//3//f/9//3//f/9/vnf/f5VSMkaed/9//3/fe/9//3//f/9//3//f/9//3//f/9//3//f/9//3//f/9//3//f/9//3//f/9//3//f/9//3//f/9//3//f/9//3//f/9//3//f/9//3//f/9//3//f/9//3//f/9//3u9c/973ntKKTFGvnvff997/3+/d/9/33t+b793+lpWSuscf2+/d59z33t3Tvtedkq/c79z33v/f/97/3/fd35v/39VSlZK33v/f793/3/fe/9//3//f/5//3/+f/9//3/fe/9/33t9b2wtdU7ff/9/33vee/9//3//f/9//3//f/9//3//f/9//3//f/9//3//f/9//3//f/9//3//f/9//3//f/9//3//f/9//3//f/9//3//f/9//3//f/9//3//f/9//3//f/9//3//f/9//3+9c/97/3+uNY0xrjUyRnVSdE6XVjRGl1J3TndOcC3TNQ0d9T3bVttWeEr0PfM5+1rfe99333e+c99333f/fzxjuVawNY8xPGf/f/97/3//f/9//3//f/9//3//f/9/33v/f/9/nne3Wkwtt1r/f/9//3/ee/9//3//f/9//3//f/9//3//f/9//3//f/9//3//f/9//3//f/9//3//f/9//3//f/9//3//f/9//3//f/9//3//f/9//3//f/9//3//f/9//3//f/9//3//e9533nv/f1pr/3/fe1prllYyRhJGl1ITQlVK8jlWRpIxky1RKfU5u1L1OXpOcS2SMXApTyl3Sjxj/3u/c35ruVbzObE1d06xNdlWl1LYVp5v33f/e/9//3//f/57/nvfe997/3//f/9/33syRq85XG//f/9/3nv/f/9/3Xv/f/9//3//f/9//3//f/9//3//f/9//3//f/9//3//f/9//3//f/9//3//f/9//3//f/9//3//f/9//3//f/9//3//f/9//3//f/9//3//f/9//3//f/9/33v/f/9/3nv/f99//3//f753/3/fe99733vfe1hK9T20NT9j33efczhGP2MdX/Q5uVLSOW4pEj4SPndOn3Pfe35r0DU0Rp5zdU6OMRE+11Z8a997/3v/f/9//3//f/9/33v/f99733vPOZZWvnf/f957/3//f917/3//f/9//3//f/9//3//f/9//3//f/9//3//f/9//3//f/9//3//f/9//3//f/9//3//f/9//3//f/9//3//f/9//3//f/9//3//f/9//3//f/9//3//f/9//3//f/9//3//f/9//3//f/9//3//f/9/33+/d5E1cC0WQl9nv3PcVvU5v3MUPvtan3O/d9haO2ffe/9/v3e+c/lejS2ec79333saX9E5CyHQORpj33u+d9573nv/f/9/vnf/f997O2dNLZ5znnf/f/9//3/dd/9//3//f/9//3//f/9//3//f/9//3//f/9//3//f/9//3//f/9//3//f/9//3//f/9//3//f/9//3//f/9//3//f/9//3//f/9//3//f/9//3//f/9//3//f/9//3//f/9//3//f/9//3//f/9//3//f99733ufc5AxNUI2Qp9vv3ORLT5jPmOQMX5r33vff/9//3+dc/9/3nv/f4wxEUL/f/9/v3ufc11rl1IrJXRO+F58b5xzvXe+d/9//3/ff99/E0JUSp5z/3//f957/3/+f/9//3//f/9//3//f/9//3//f/9//3//f/9//3//f/9//3//f/9//3//f/9//3//f/9//3//f/9//3//f/9//3//f/9//3//f/9//3//f/9//3//f/9//3//f/9//3//f/9//3//f/9//3//f/9//3//f797338UQlZKulIVPr9zHV9wKR1fd07RNV1vv3vfe/9//3//f71zvXMYY641GWOec59z/3/fe/9/v3f4Xu85SinvPe89Uko6Z/9/33//f9978T1USr53vnf/f957/3//e/9//3//f/9//3//f/9//3//f/9//3//f/9//3//f/9//3//f/9//3//f/9//3//f/9//3//f/9//3//f/9//3//f/9//3//f/9//3//f/9//3//f/9//3//f/9//3//f/9//3//f/9//3//f/9/33//f/9/XWsUQndKFT78Wp9v/FoUPp9zFEITRt9/33//f/9/vXf/f/9//3+2Vq41v3ffe/9/XGu+d/9//3//f/9/nHN7b5VSrjUyRl1vfnOfcxtj6RwaZ/9/W2v/f997/3//f/9//3//f/9//3//f/9//3//f/9//3//f/9//3//f/9//3//f/9//3//f/9//3//f/9//3//f/9//3//f/9//3//f/9//3//f/9//3//f/9//3//f/9//3//f/9//3//f/9//3//f/9//3//f797/3/ff/9/NUbRNX9rFT7fd993sTEcYz1nE0L6Yt9733/fe/9/33v/f713nXOuNTNG/399b/9//3+9d/9//nv+f/9/vXfee997EkIrJdhav3vff5dS0T2ec/9//3//f/9//3//f/9//3//f/9//3//f/9//3//f/9//3//f/9//3//f/9//3//f/9//3//f/9//3//f/9//3//f/9//3//f/9//3//f/9//3//f/9//3//f/9//3//f/9//3//f/9//3//f/9//3//f/9//3//f99733v/e59vmFL7XlZG+1rfdxxjby1eazxnjzWec/9//3//f713/3//f/9/11pLKVxr/3//f9573nv/f917/nv/f/9/vnffe/9/O2uvNVRK/3+ecywpl1bff55z/3//f/9//3//f/9//3//f/9//3//f/9//3//f/9//3//f/9//3//f/9//3//f/9//3//f/9//3//f/9//3//f/9//3//f/9//3//f/9//3//f/9//3//f/9//3//f/9//3//f/9//3//f/9//3//f/9/3nu+d/9//3//e79zEz49Y5AtPWP/f9lWFELaXrlal1YbYxpj+V7fe997/3+ec997dE4SQr93/3//e/9/vHf+f/9/vXfee/9/33//f997fXPxPY8x33ufd24t+l7/f/9//3v/f/9//3//f/9//3//f/9//3//f/9//3//f/9//3//f/9//3//f/9//3//f/9//3//f/9//3//f/9//3//f/9//3//f/9//3//f/9//3//f/9//3//f/9//3//f/9//3//f/9//3//f/9//3//f/9//3//f/9/v3f/f79z+locY7Axn3P/f15r0TnyPbA1sDXyQdA5jjHQOZZS/3+/dztnTS19b/9//3+cc/9//n//f/5//3//f/9//3//f/9/v3dUSo81+l76YusgHGe/d/9//3//f/9//3//f/9//3//f/9//3//f/9//3//f/9//3//f/9//3//f/9//3//f/9//3//f/9//3//f/9//3//f/9//3//f/9//3//f/9//3//f/9//3//f/9//3//f/9//3//f/9//3//f/9//3//f/9/3nf/e/9//3+/d9lWfm8TPrlW/3+fc35zE0ZuLVZO/39da793llLIGHVO33u/d3ZSNEa/e793/3+9d/9//3//f/9//3//f/9//3//f/9/nnMTQtE5v3uxORRG33v/f/53/nv+e/9//n/+f/9//n//f/9//3//f/9//3//f/9//3//f/9//3//f/9//3//f/9//3//f/9//3//f/9//3//f/9//3//f/9//3//f/9//3//f/9//3//f/9//3//f/9//3//f/9//3//f/9//3//f/9//3//f/9//387Z1xnv3NuLRtj/3/ff997/389a59z33//f/9/XGtUStE9+l6fd6kYPGf/f55z/3//f/9//3//f/9//3//f/9//3//f1xr/3+wORtjf2+xNTxr33f/f913/396b/5//3/de/9//3//f/9//3//f/9//3//f/9//3//f/9//3//f/9//3//f/9//3//f/9//3//f/9//3//f/9//3//f/9//3//f/9//3//f/9//3//f/9//3//f/9//3//f/9//3//f/5//3/+e/9//3//f/9/33caY793VEq4Wp5z/3+ec997n3Ofc/9/v3e/d/9/PGc7Z04t+16XUgwln3P/f793/3//f/9//3//f/9//3//f/9/33v/f31z/3+wNZdSfm+wNb5zvW//f5xzvXf/f917/3/+f/9//3//f/9//3//f/9//3//f/9//3//f/9//3//f/9//3//f/9//3//f/9//3//f/9//3//f/9//3//f/9//3//f/9//3//f/9//3//f/9//3//f/9//3//f/9//3//f/57/3//f/9//3//f/9/XGsyRn1z0Dl9b/9//3/fe/9/v3fff99733v/f/9/339/c48xbzHSPXZOv3vfe/9//3//f/9//3//f/9//3//f/9//3//f31vfm9NKZ9z80F1Tv97vnf/f/9/3nv/f/9//3//f/9//3//f/9//3//f/9//3//f/9//3//f/9//3//f/9//3//f/9//3//f/9//3//f/9//3//f/9//3//f/9//3//f/9//3//f/9//3//f/9//3//f/9//3//f/9//3/+e/57/3//f/9//3//f/9/fW91TjJGEkL/f55z/3//f997vnf/f/9/33v/f997v3teb/M9NUbqHFxr/3/fe/9//3//f/9//3//f/9//3/ee/9/33vfe793fW/ROTxnjy07Y997/3++d957/3/+f/9//3//f/9//3//f/9//3//f/9//3//f/9//3//f/9//3//f/9//3//f/9//3//f/9//3//f/9//3//f/9//3//f/9//3//f/9//3//f/9//3//f/9//3//f/9//3//f/9//nv/f/9//3//f/9//3/fe997GWONMY0xfG//f/9//3+9d/9//n+9d/57/3//f/9//39+c9E50Tl2Up1z33v/f/9//3//f/9//3//f/9//3+9d/9//3+/e/9/+l5VSndObi2/c793/3//f95//3//f/9//3//f/9//3//f/9//3//f/9//3//f/9//3//f/9//3//f/9//3//f/9//3//f/9//3//f/9//3//f/9//3//f/9//3//f/9//3//f/9//3//f/9//3//f/9//3//f/57/3//f957/3//f/9//3//f997lVJsLZ1z/3//f/9//Xv+f/173Hv/f713vXf/f997/39+c7A1KyU6Z/9//3//f/9//3//f/9//n//f/5/3nv/f753/3/fe35vNEp2SjRCjzH/f997/3//f/9//3//f/9//3//f/9//3//f/9//3//f/9//3//f/9//3//f/9//3//f/9//3//f/9//3//f/9//3//f/9//3//f/9//3//f/9//3//f/9//3//f/9//3//f/9//3//f/9//3/de/9//n/ee/9//3//f/9/33vfe/9/33v/f/9/3nv/f/1//n/9f/1/3Hf+f/9//3//f793/3/fe9A5bS2dc/9//3//f/9//3//f/9//n//f/5//3/ee/9//3//fzxnsDH6Xo8xPGffe/9//3//f/9//3//f/9//3//f/9//3//f/9//3//f/9//3//f/9//3//f/9//3//f/9//3//f/9//3//f/9//3//f/9//3//f/9//3//f/9//3//f/9//3//f/9//3//f/9//3//f/9//3//f/9//3//f/9//3//f/9//3//f/9//3//f/9//3//f/9//3/+f/9//n//f/9//3//f997/3+ecwohNEqfd99733//f957/3v/f/17/n//f/5//3//f/9//3//f3VOFEZ2UtA5nnP/f753/3//f/9//3//f/5//3/+f/9//3//f/9//3//f/9//3//f/9//3//f/9//3//f/9//3//f/9//3//f/9//3//f/9//3//f/9//3//f/9//3//f/9//3//f/9//3//f/9//3//f/9//3//f/9//3//f/9//3//f/9//3//f/9//3//f/9//3//f/9//3//f/9//n//f917/3//f/9/33u3VtA5VUr/f997/3//f997/3/de/9//n//f/9//3//f/9//3//f/I90T0TQhpjnnP/f/97/3//f/9//3//f/9//3//f/9//3//f/9//3//f/9//3//f/9//3//f/9//3//f/9//3//f/9//3//f/9//3//f/9//3//f/9//3//f/9//3//f/9//3//f/9//3//f/9//3//f/9//3//f/9//3//f/9//3//f/9//3//f/9//3//f/9//3//f/9//3/+f/9//3/de/9//3//f997/38zRk0tl1Lff793/3//f957/3/+f/9//n//f/9//3//f/9/v3vff7A5NEYSQp5z/3//e/9//3//f/9//3//f/5//3//f/9//3//f/9//3//f/9//3//f/9//3//f/9//3//f/9//3//f/9//3//f/9//3//f/9//3//f/9//3//f/9//3//f/9//3//f/9//3//f/9//3//f/9//3//f/9//3//f/9//3//f/9//3//f/9//3//f/9//3//f/9//3//f/9//3//f957/3++d/9/XGsTQm4t+l7fe/9//3//f/9//3/+f/9//3//f/9//3//f99//39+c44t+l5USr53/3//f/9//3//f/9//3//f/5//3//f/9//3//f/9//3//f/9//3//f/9//3//f/9//3//f/9//3//f/9//3//f/9//3//f/9//3//f/9//3//f/9//3//f/9//3//f/9//3//f/9//3//f/9//3//f/9//3//f/9//3//f/9//3//f/9//3//f/9//3//f/5//3/+f/9/3nvee/9/33vfe/9/GmNVSiwpv3ffe997/3/ee/9//3//f/9//3//f/9//3//f59z33vZWo4x2FbXVv97/3v/f/97/3//f/9//3//f/9//3//f/9//3//f/9//3//f/9//3//f/9//3//f/9//3//f/9//3//f/9//3//f/9//3//f/9//3//f/9//3//f/9//3//f/9//3//f/9//3//f/9//3//f/9//3//f/9//3//f/9//3//f/9//3//f/9//3//f/9//3//f/9//3/+f/9//3/ee/9//3+/d7932V5NKRJC/3/fe/9/3nv/f/9//3//f/9//3//f/9//3/fe/9/v3PQNfE5Gl99a/97/3//f/97/3//f/9//3//f/9//3//f/9//3//f/9//3//f/9//3//f/9//3//f/9//3//f/9//3//f/9//3//f/9//3//f/9//3//f/9//3//f/9//3//f/9//3//f/9//3//f/9//3//f/9//3//f/9//3//f/9//3//f/9//3//f/9//3//f/9//3//f/9//n/+f/9/vXf/f/9/vnffextnNEYrKVtr/3//f/9//3//f/9//3//f/9//3//f/9//3+/d/9/nm8rIXVKW2e+c/97/3//f/97/3//f/9//3//f/9//3//f/9//3//f/9//3//f/9//3//f/9//3//f/9//3//f/9//3//f/9//3//f/9//3//f/9//3//f/9//3//f/9//3//f/9//3//f/9//3//f/9//3//f/9//3//f/9//3//f/9//3//f/9//3//f/9//3//f/9//3//f/9//n//f/9/vXf/f/9//3/ff3VOEkJ1Tt97/3//f/9//3//f/9//3//f/9//3//f/9//3++c/9/dUrPNVNGvm/fd/9//3v/e/97/3//f/9//3//f/9//3//f/9//3//f/9//3//f/9//3//f/9//3//f/9//3//f/9//3//f/9//3//f/9//3//f/9//3//f/9//3//f/9//3//f/9//3//f/9//3//f/9//3//f/9//3//f/9//3//f/9//3//f/9//3//f/9//3//f/9//3//f/9//3//f/9//3//f/9/v3ffe/leTCm+d/9//3//f/9//3//f/9//3//f/9//3//e/97/3/fd/97GVuOLVNC/3++c/9/3nf/f/97/3//f/9//3//f/9//3//f/9//3//f/9//3//f/9//3//f/9//3//f/9//3//f/9//3//f/9//3//f/9//3//f/9//3//f/9//3//f/9//3//f/9//3//f/9//3//f/9//3//f/9//3//f/9//3//f/9//3//f/9//3//f/9//3//f/9//3//f/9//3//f/9//3//f793/398b9A9GWe9d/9//3//f/9//3//f/9//3//f/9//3v/f/9//3v/e31rVEYqHTpj/3+db/97/3/ed/9//3//f/9//3//f/9//3//f/9//3//f/9//3//f/9//3//f/9//3//f/9//3//f/9//3//f/9//3//f/9//3//f/9//3//f/9//3//f/9//3//f/9//3//f/9//3//f/9//3//f/9//3//f/9//3//f/9//3//f/9//3//f/9//3//f/9//3//f/9//3//f/9//3//f/9//38ZZ51333v/f/9//3//f/9//3//f/9//3//f/97/3//f993/3/fd1xnzzVsKVxr/3v/f/9//3v/f/9//3//f/9//3//f/9//3//f/9//3//f/9//3//f/9//3//f/9//3//f/9//3//f/9//3//f/9//3//f/9//3//f/9//3//f/9//3//f/9//3//f/9//3//f/9//3//f/9//3//f/9//3//f/9//3//f/9//3//f/9//3//f/9//3//f/9//3//f/9//3//f/9/33vfe/9//3//f/9//3//f/9//3//f/9//3//f/9//3/+e/9//3//f/9//3//e3VOrzWdb997/3//f/9//3//f/9//3//f/9//3//f/9//3//f/9//3//f/9//3//f/9//3//f/9//3//f/9//3//f/9//3//f/9//3//f/9//3//f/9//3//f/9//3//f/9//3//f/9//3//f/9//3//f/9//3//f/9//3//f/9//3//f/9//3//f/9//3//f/9//3//f/9//3//f/9//3/fe/9/33//f/9/33//f/9//3//f/9//3//f/9//3//f/9//n/+f/9//3//f/9//398b0wpMkb/e/97/3//f/9//3//f/9//3//f/9//3//f/9//3//f/9//3//f/9//3//f/9//3//f/9//3//f/9//3//f/9//3//f/9//3//f/9//3//f/9//3//f/9//3//f/9//3//f/9//3//f/9//3//f/9//3//f/9//3//f/9//3//f/9//3//f/9//3//f/9//3//f/9//3//f/9/33//f/9//3//f/9//3//f/9//3//f/9//3//f/9//n//f/5//3//f/9//3//f/9733v/f/9/33v/f/9/vXf/f/9//3//f/9//3//f/9//3//f/9//3//f/9//3//f/9//3//f/9//3//f/9//3//f/9//3//f/9//3//f/9//3//f/9//3//f/9//3//f/9//3//f/9//3//f/9//3//f/9//3//f/9//3//f/9//3//f/9//3//f/9//3//f/9//3//f/9//3//f/9//3//f957/3/ee95/3n//f95//3//f/9//3//f/5//3/+f/9//X//f/5//3//f/9//3v/f99733udc/9//3//f/5//3//f/9//3//f/9//3//f/9//3//f/9//3//f/9//3//f/9//3//f/9//3//f/9//3//f/9//3//f/9//3//f/9//3//f/9//3//f/9//3//f/9//3//f/9//3//f/9//3//f/9//3//f/9//3//f/9//3/+f/9//3//f/9//3//f/9//3//f/9//3//f/9//3//f/9//3//f/9//3/+f/9//3//f/9//3//f/5//3/+f/5//n//f/5//3//f/9//3//f753/3//f757/3//f/5//3//f/9//3//f/9//3//f0YAAAAUAAAACAAAAEdESUMDAAAAIgAAAAwAAAD/////IgAAAAwAAAD/////JQAAAAwAAAANAACAKAAAAAwAAAAFAAAAIgAAAAwAAAD+////JwAAABgAAAAFAAAAAAAAAP///wIAAAAAJQAAAAwAAAAFAAAATAAAAGQAAAAAAAAAYAAAAP8AAAB8AAAAAAAAAGAAAAAAAQAAHQAAACEA8AAAAAAAAAAAAAAAgD8AAAAAAAAAAAAAgD8AAAAAAAAAAAAAAAAAAAAAAAAAAAAAAAAAAAAAAAAAACUAAAAMAAAAAAAAgCgAAAAMAAAABQAAACcAAAAYAAAABQAAAAAAAAD///8CAAAAACUAAAAMAAAABQAAAEwAAABkAAAACQAAAGAAAAD2AAAAbAAAAAkAAABgAAAA7gAAAA0AAAAhAPAAAAAAAAAAAAAAAIA/AAAAAAAAAAAAAIA/AAAAAAAAAAAAAAAAAAAAAAAAAAAAAAAAAAAAAAAAAAAlAAAADAAAAAAAAIAoAAAADAAAAAUAAAAlAAAADAAAAAMAAAAYAAAADAAAAAAAAAISAAAADAAAAAEAAAAeAAAAGAAAAAkAAABgAAAA9wAAAG0AAABUAAAAlAAAAAoAAABgAAAATQAAAGwAAAABAAAAqwoNQnIcDUIKAAAAYAAAAAwAAABMAAAAAAAAAAAAAAAAAAAA//////////9kAAAAGwQuABEELgAgABMEQAQ4BEgEOAQ9BDAEBwAAAAQAAAAGAAAABAAAAAMAAAAGAAAABgAAAAYAAAAIAAAABgAAAAYAAAAGAAAASwAAABAAAAAAAAAABQAAACUAAAAMAAAADQAAgCcAAAAYAAAABQAAAAAAAAD///8CAAAAACUAAAAMAAAABQAAAEwAAABkAAAACQAAAHAAAAD2AAAAfAAAAAkAAABwAAAA7gAAAA0AAAAhAPAAAAAAAAAAAAAAAIA/AAAAAAAAAAAAAIA/AAAAAAAAAAAAAAAAAAAAAAAAAAAAAAAAAAAAAAAAAAAlAAAADAAAAAAAAIAoAAAADAAAAAUAAAAlAAAADAAAAAMAAAAYAAAADAAAAAAAAAISAAAADAAAAAEAAAAeAAAAGAAAAAkAAABwAAAA9wAAAH0AAABUAAAAxAAAAAoAAABwAAAAgQAAAHwAAAABAAAAqwoNQnIcDUIKAAAAcAAAABQAAABMAAAAAAAAAAAAAAAAAAAA//////////90AAAAEwQ1BD0ENQRABDAEOwRMBD0ESwQ5BCAANAQ4BEAENQQ6BEIEPgRABAYAAAAGAAAABgAAAAYAAAAGAAAABgAAAAYAAAAGAAAABgAAAAgAAAAGAAAAAwAAAAcAAAAGAAAABgAAAAYAAAAGAAAABgAAAAYAAAAGAAAASwAAABAAAAAAAAAABQAAACUAAAAMAAAADQAAgAoAAAAQAAAAAAAAAAA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  <vt:lpstr>8)</vt:lpstr>
      <vt:lpstr>9)</vt:lpstr>
      <vt:lpstr>'2)'!Заголовки_для_печати</vt:lpstr>
      <vt:lpstr>'1)'!Область_печати</vt:lpstr>
      <vt:lpstr>'2)'!Область_печати</vt:lpstr>
      <vt:lpstr>'4)'!Область_печати</vt:lpstr>
      <vt:lpstr>'5)'!Область_печати</vt:lpstr>
      <vt:lpstr>'8)'!Область_печати</vt:lpstr>
      <vt:lpstr>'9)'!Область_печати</vt:lpstr>
      <vt:lpstr>'информация для раскрытия'!Область_печати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yaroshenko</cp:lastModifiedBy>
  <cp:lastPrinted>2020-01-20T03:36:27Z</cp:lastPrinted>
  <dcterms:created xsi:type="dcterms:W3CDTF">2011-03-10T06:57:24Z</dcterms:created>
  <dcterms:modified xsi:type="dcterms:W3CDTF">2020-02-05T04:48:48Z</dcterms:modified>
</cp:coreProperties>
</file>