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 tabRatio="950" activeTab="4"/>
  </bookViews>
  <sheets>
    <sheet name="информация для раскрытия" sheetId="24" r:id="rId1"/>
    <sheet name="1)" sheetId="14" r:id="rId2"/>
    <sheet name="2)" sheetId="1" r:id="rId3"/>
    <sheet name="3)" sheetId="2" r:id="rId4"/>
    <sheet name="4)" sheetId="6" r:id="rId5"/>
    <sheet name="5)" sheetId="23" r:id="rId6"/>
  </sheets>
  <definedNames>
    <definedName name="_xlnm.Print_Area" localSheetId="1">'1)'!$A$1:$E$16</definedName>
    <definedName name="_xlnm.Print_Area" localSheetId="4">'4)'!$A$1:$E$15</definedName>
  </definedNames>
  <calcPr calcId="124519"/>
</workbook>
</file>

<file path=xl/calcChain.xml><?xml version="1.0" encoding="utf-8"?>
<calcChain xmlns="http://schemas.openxmlformats.org/spreadsheetml/2006/main">
  <c r="C11" i="6"/>
  <c r="C9"/>
  <c r="D35" i="1" l="1"/>
  <c r="D23"/>
  <c r="D26"/>
  <c r="D20"/>
  <c r="D17"/>
</calcChain>
</file>

<file path=xl/sharedStrings.xml><?xml version="1.0" encoding="utf-8"?>
<sst xmlns="http://schemas.openxmlformats.org/spreadsheetml/2006/main" count="197" uniqueCount="139">
  <si>
    <t>Приложение № 1</t>
  </si>
  <si>
    <t>к приказу Федеральной</t>
  </si>
  <si>
    <t>службы по тарифам</t>
  </si>
  <si>
    <t>Форма раскрытия информации о структуре и объемах затрат на оказание услуг по</t>
  </si>
  <si>
    <t>передаче электрической энергии сетевыми организациями, регулирование тарифов на</t>
  </si>
  <si>
    <t>услуги которых осуществляется методом экономически обоснованных расходов</t>
  </si>
  <si>
    <t>№ п/п</t>
  </si>
  <si>
    <t>Показатель</t>
  </si>
  <si>
    <t>Ед. изм.</t>
  </si>
  <si>
    <t>Примечание***</t>
  </si>
  <si>
    <t>план*</t>
  </si>
  <si>
    <t>факт**</t>
  </si>
  <si>
    <t>I.</t>
  </si>
  <si>
    <t>Необходимая валовая выручка на содержание (котловая)</t>
  </si>
  <si>
    <t>тыс. руб.</t>
  </si>
  <si>
    <t>1.</t>
  </si>
  <si>
    <t>Необходимая валовая выручка 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</si>
  <si>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</si>
  <si>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</si>
  <si>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</si>
  <si>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</si>
  <si>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</si>
  <si>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</si>
  <si>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</si>
  <si>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 на социальные нужды всего</t>
  </si>
  <si>
    <t>1.1.1.2.</t>
  </si>
  <si>
    <t>1.1.3.</t>
  </si>
  <si>
    <t>Амортизационные отчисления</t>
  </si>
  <si>
    <t>1.1.4.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</si>
  <si>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</si>
  <si>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</si>
  <si>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</si>
  <si>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</si>
  <si>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</si>
  <si>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</si>
  <si>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</si>
  <si>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</si>
  <si>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</si>
  <si>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</si>
  <si>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</si>
  <si>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</si>
  <si>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</si>
  <si>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</si>
  <si>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</si>
  <si>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</si>
  <si>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</si>
  <si>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</si>
  <si>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</si>
  <si>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</si>
  <si>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</si>
  <si>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1.3.</t>
  </si>
  <si>
    <t>Недополученный по независящим причинам доход (+) / избыток средств, полученный в предыдущем периоде регулирования (-)</t>
  </si>
  <si>
    <t>Справочно: расходы на ремонт всего (п. 1.1.1.1 +п.1.1.1.2)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</si>
  <si>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</si>
  <si>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</si>
  <si>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</si>
  <si>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t>* В случае определения плановых значений показателей органами исполнительной власти в</t>
  </si>
  <si>
    <t>области государственного регулирования тарифов при установлении тарифов на услуги по</t>
  </si>
  <si>
    <t>передаче электрической энергии, в столбце «план» указываются соответствующие значения.</t>
  </si>
  <si>
    <t>**Информация о фактических затратах на оказание регулируемых услуг заполняется на</t>
  </si>
  <si>
    <t>основании данных раздельного учета расходов по регулируемым видам деятельности.</t>
  </si>
  <si>
    <t>***При наличии отклонений фактических значений показателей от плановых значений более</t>
  </si>
  <si>
    <t>чем на 15 процентов в столбце «Примечание» указываются причины их возникновения.</t>
  </si>
  <si>
    <t>от 02 марта 2011 года №56-Э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</si>
  <si>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</si>
  <si>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</si>
  <si>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</si>
  <si>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</si>
  <si>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</si>
  <si>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</si>
  <si>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</si>
  <si>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</si>
  <si>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</si>
  <si>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</si>
  <si>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</si>
  <si>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</si>
  <si>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</si>
  <si>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</si>
  <si>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</si>
  <si>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</si>
  <si>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</si>
  <si>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</si>
  <si>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</si>
  <si>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</si>
  <si>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</si>
  <si>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</si>
  <si>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</si>
  <si>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</si>
  <si>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</si>
  <si>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Сведения о потерях электрической энергии по электрическим сетям</t>
  </si>
  <si>
    <t>нормативы</t>
  </si>
  <si>
    <t>Потери, %</t>
  </si>
  <si>
    <t>Отпуск эл. энергии в сеть, млн.кВт.ч</t>
  </si>
  <si>
    <t>II.</t>
  </si>
  <si>
    <t>III.</t>
  </si>
  <si>
    <t>IV.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</si>
  <si>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</si>
  <si>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</si>
  <si>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</si>
  <si>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</si>
  <si>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</si>
  <si>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>Руб. /МВт.мес.</t>
  </si>
  <si>
    <t>Руб./МВт.час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</si>
  <si>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</si>
  <si>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</si>
  <si>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</si>
  <si>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</si>
  <si>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</si>
  <si>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ОАО "Омскшина".</t>
  </si>
  <si>
    <t>Тарифы 2013 г.</t>
  </si>
  <si>
    <t>Период</t>
  </si>
  <si>
    <t>01.01.2013 - 30.06.2013</t>
  </si>
  <si>
    <t>01.07.2013 - 31.12.2013</t>
  </si>
  <si>
    <r>
      <t xml:space="preserve">На основании решения правления РЭК Омской области от 27.12.2012 г. № 593/69 (http://www.rec.omskportal.ru/) установлены и введены в действие с </t>
    </r>
    <r>
      <rPr>
        <b/>
        <u/>
        <sz val="10"/>
        <color theme="1"/>
        <rFont val="Calibri"/>
        <family val="2"/>
        <charset val="204"/>
        <scheme val="minor"/>
      </rPr>
      <t>01.01.2013 года по 31.12.2013 года</t>
    </r>
    <r>
      <rPr>
        <sz val="10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для расчетов ОАО "Омскшина" – ОАО "Межрегиональная распределительная сетевая компания Сибири" (филиал ОАО "МРСК Сибири" – Омскэнерго")</t>
    </r>
  </si>
  <si>
    <t>2.Полезный отпуск электрической энергии, в соответствии с которым произведен расчет индивидуального тарифа на компенсацию потерь – 231,658 млн. кВтч.</t>
  </si>
  <si>
    <t>3.Потери электрической энергии, в соответствии с которыми произведен расчет  индивидуального тарифа на компенсацию потерь -13,042 млн. кВтч.</t>
  </si>
  <si>
    <t>2013 год</t>
  </si>
  <si>
    <t>план 2013 год</t>
  </si>
  <si>
    <t>Электрическая мощность по диапозонам напряжения ОАО "Омскшина"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</si>
  <si>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</si>
  <si>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</si>
  <si>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</si>
  <si>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</si>
  <si>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</si>
  <si>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</si>
  <si>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</si>
  <si>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</si>
  <si>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Сведения о размерах и затратах на потери в 2013г.</t>
  </si>
  <si>
    <t>Расходы на оплату потерь, тыс. руб.</t>
  </si>
  <si>
    <t>Средневзвешенный тариф покупки потерь, руб./МВт.ч</t>
  </si>
  <si>
    <r>
      <rPr>
        <b/>
        <sz val="11"/>
        <color rgb="FF000000"/>
        <rFont val="Calibri"/>
        <family val="2"/>
        <charset val="204"/>
        <scheme val="minor"/>
      </rPr>
      <t xml:space="preserve">       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</t>
    </r>
    <r>
      <rPr>
        <sz val="11"/>
        <color rgb="FF000000"/>
        <rFont val="Calibri"/>
        <family val="2"/>
        <charset val="204"/>
        <scheme val="minor"/>
      </rPr>
      <t>(в ред. Постановлений Правительства РФ от 01.02.2005 N 49, от 21.04.2009 N 334, от 09.08.2010 N 609, от 04.11.2011 N 877, от 29.12.2011 N 1179, от 04.05.2012 N 442, от 27.06.2013 № 543, от 22.07.2013 №614, от 26.07.2013 № 630, 31.08.2013 № 758)</t>
    </r>
  </si>
  <si>
    <t xml:space="preserve">ОАО "ОМСКШИНА" раскрывает  информацию на 2013 г. </t>
  </si>
  <si>
    <t>1) информация о ценах (тарифах) на регулируемый период;</t>
  </si>
  <si>
    <t>2) информация о структуре затрат (план);</t>
  </si>
  <si>
    <t>3) информация о балансе электрической энергии и мощности;</t>
  </si>
  <si>
    <t>4) информация о затратах на покупку потерь;</t>
  </si>
  <si>
    <t>5) информация о перечне зон деятельности с детализацией по населенным пунктам и районам.</t>
  </si>
  <si>
    <t>Перечень зон деятельности ОАО "Омскшина" на 2013 г.</t>
  </si>
  <si>
    <t>Октябрьский административный округ г. Омска.</t>
  </si>
</sst>
</file>

<file path=xl/styles.xml><?xml version="1.0" encoding="utf-8"?>
<styleSheet xmlns="http://schemas.openxmlformats.org/spreadsheetml/2006/main">
  <numFmts count="3">
    <numFmt numFmtId="164" formatCode="#,##0.0"/>
    <numFmt numFmtId="166" formatCode="#,##0.000"/>
    <numFmt numFmtId="167" formatCode="0.0%"/>
  </numFmts>
  <fonts count="3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1D3485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rgb="FF80808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99"/>
      <name val="Calibri"/>
      <family val="2"/>
      <charset val="204"/>
      <scheme val="minor"/>
    </font>
    <font>
      <b/>
      <sz val="10"/>
      <color rgb="FF000099"/>
      <name val="Calibri"/>
      <family val="2"/>
      <charset val="204"/>
      <scheme val="minor"/>
    </font>
    <font>
      <sz val="10"/>
      <name val="Arial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18"/>
      <name val="Calibri"/>
      <family val="2"/>
      <charset val="204"/>
    </font>
    <font>
      <b/>
      <i/>
      <sz val="11"/>
      <color rgb="FF003399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ont="0" applyFill="0" applyBorder="0" applyAlignment="0" applyProtection="0">
      <alignment vertical="top"/>
    </xf>
    <xf numFmtId="0" fontId="3" fillId="0" borderId="0"/>
    <xf numFmtId="0" fontId="4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9" fontId="23" fillId="0" borderId="0" applyFont="0" applyFill="0" applyBorder="0" applyAlignment="0" applyProtection="0"/>
  </cellStyleXfs>
  <cellXfs count="89">
    <xf numFmtId="0" fontId="2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inden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right" vertical="top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top"/>
    </xf>
    <xf numFmtId="2" fontId="6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166" fontId="5" fillId="0" borderId="1" xfId="0" applyNumberFormat="1" applyFont="1" applyFill="1" applyBorder="1" applyAlignment="1" applyProtection="1">
      <alignment horizontal="center"/>
    </xf>
    <xf numFmtId="0" fontId="10" fillId="0" borderId="0" xfId="3" applyNumberFormat="1" applyFont="1" applyFill="1" applyBorder="1" applyAlignment="1" applyProtection="1">
      <alignment horizontal="left"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4" fontId="13" fillId="0" borderId="1" xfId="0" applyNumberFormat="1" applyFont="1" applyFill="1" applyBorder="1" applyAlignment="1" applyProtection="1">
      <alignment horizontal="center" vertical="top" wrapText="1"/>
    </xf>
    <xf numFmtId="0" fontId="17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top"/>
    </xf>
    <xf numFmtId="0" fontId="10" fillId="0" borderId="1" xfId="0" applyNumberFormat="1" applyFont="1" applyFill="1" applyBorder="1" applyAlignment="1" applyProtection="1">
      <alignment horizontal="right" vertical="top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top"/>
    </xf>
    <xf numFmtId="2" fontId="20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left" vertical="top" wrapText="1"/>
    </xf>
    <xf numFmtId="164" fontId="16" fillId="0" borderId="1" xfId="0" applyNumberFormat="1" applyFont="1" applyFill="1" applyBorder="1" applyAlignment="1" applyProtection="1">
      <alignment horizontal="center" vertical="center"/>
    </xf>
    <xf numFmtId="164" fontId="16" fillId="0" borderId="1" xfId="0" quotePrefix="1" applyNumberFormat="1" applyFont="1" applyFill="1" applyBorder="1" applyAlignment="1" applyProtection="1">
      <alignment horizontal="center" vertical="center"/>
    </xf>
    <xf numFmtId="164" fontId="21" fillId="0" borderId="1" xfId="0" applyNumberFormat="1" applyFont="1" applyFill="1" applyBorder="1" applyAlignment="1" applyProtection="1">
      <alignment horizontal="center" vertical="center"/>
    </xf>
    <xf numFmtId="164" fontId="22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top" indent="2"/>
    </xf>
    <xf numFmtId="0" fontId="8" fillId="0" borderId="1" xfId="0" applyNumberFormat="1" applyFont="1" applyFill="1" applyBorder="1" applyAlignment="1" applyProtection="1">
      <alignment horizontal="left" vertical="top" wrapText="1" indent="2"/>
    </xf>
    <xf numFmtId="164" fontId="22" fillId="3" borderId="1" xfId="0" applyNumberFormat="1" applyFont="1" applyFill="1" applyBorder="1" applyAlignment="1" applyProtection="1">
      <alignment horizontal="center" vertical="center"/>
    </xf>
    <xf numFmtId="164" fontId="21" fillId="3" borderId="1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top" indent="1"/>
    </xf>
    <xf numFmtId="0" fontId="8" fillId="0" borderId="3" xfId="0" applyNumberFormat="1" applyFont="1" applyFill="1" applyBorder="1" applyAlignment="1" applyProtection="1">
      <alignment horizontal="left" vertical="top" indent="1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2" xfId="0" applyNumberFormat="1" applyFont="1" applyFill="1" applyBorder="1" applyAlignment="1" applyProtection="1">
      <alignment horizontal="right" vertical="top"/>
    </xf>
    <xf numFmtId="0" fontId="8" fillId="0" borderId="3" xfId="0" applyNumberFormat="1" applyFont="1" applyFill="1" applyBorder="1" applyAlignment="1" applyProtection="1">
      <alignment horizontal="right" vertical="top"/>
    </xf>
    <xf numFmtId="0" fontId="20" fillId="2" borderId="4" xfId="0" applyNumberFormat="1" applyFont="1" applyFill="1" applyBorder="1" applyAlignment="1" applyProtection="1">
      <alignment horizontal="center" vertical="top"/>
    </xf>
    <xf numFmtId="0" fontId="20" fillId="2" borderId="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/>
    </xf>
    <xf numFmtId="166" fontId="9" fillId="0" borderId="1" xfId="0" applyNumberFormat="1" applyFont="1" applyFill="1" applyBorder="1" applyAlignment="1" applyProtection="1">
      <alignment horizontal="center"/>
    </xf>
    <xf numFmtId="0" fontId="22" fillId="0" borderId="4" xfId="0" applyNumberFormat="1" applyFont="1" applyFill="1" applyBorder="1" applyAlignment="1" applyProtection="1">
      <alignment horizontal="center" vertical="top"/>
    </xf>
    <xf numFmtId="0" fontId="22" fillId="0" borderId="6" xfId="0" applyNumberFormat="1" applyFont="1" applyFill="1" applyBorder="1" applyAlignment="1" applyProtection="1">
      <alignment horizontal="center" vertical="top"/>
    </xf>
    <xf numFmtId="0" fontId="22" fillId="0" borderId="5" xfId="0" applyNumberFormat="1" applyFont="1" applyFill="1" applyBorder="1" applyAlignment="1" applyProtection="1">
      <alignment horizontal="center" vertical="top"/>
    </xf>
    <xf numFmtId="167" fontId="5" fillId="0" borderId="0" xfId="5" applyNumberFormat="1" applyFont="1" applyFill="1" applyBorder="1" applyAlignment="1" applyProtection="1">
      <alignment vertical="top"/>
    </xf>
    <xf numFmtId="10" fontId="5" fillId="0" borderId="1" xfId="5" applyNumberFormat="1" applyFont="1" applyFill="1" applyBorder="1" applyAlignment="1" applyProtection="1">
      <alignment horizontal="center" vertical="top" wrapText="1"/>
    </xf>
    <xf numFmtId="4" fontId="5" fillId="0" borderId="1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/>
    <xf numFmtId="0" fontId="24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/>
    <xf numFmtId="0" fontId="27" fillId="0" borderId="0" xfId="0" applyFont="1" applyAlignment="1"/>
    <xf numFmtId="0" fontId="0" fillId="0" borderId="0" xfId="0" applyAlignment="1"/>
    <xf numFmtId="0" fontId="28" fillId="0" borderId="0" xfId="0" applyFont="1" applyAlignment="1"/>
    <xf numFmtId="0" fontId="29" fillId="0" borderId="0" xfId="0" applyNumberFormat="1" applyFont="1" applyFill="1" applyBorder="1" applyAlignment="1" applyProtection="1">
      <alignment vertical="top"/>
    </xf>
    <xf numFmtId="0" fontId="30" fillId="0" borderId="0" xfId="0" applyNumberFormat="1" applyFont="1" applyFill="1" applyBorder="1" applyAlignment="1" applyProtection="1">
      <alignment vertical="top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Процентный" xfId="5" builtinId="5"/>
  </cellStyles>
  <dxfs count="0"/>
  <tableStyles count="0" defaultTableStyle="TableStyleMedium9" defaultPivotStyle="PivotStyleLight16"/>
  <colors>
    <mruColors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0</xdr:row>
      <xdr:rowOff>87009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6062382" y="87009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900" baseline="0">
              <a:solidFill>
                <a:sysClr val="windowText" lastClr="000000"/>
              </a:solidFill>
              <a:latin typeface="Основной текст"/>
            </a:rPr>
            <a:t>к списку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369794</xdr:colOff>
      <xdr:row>0</xdr:row>
      <xdr:rowOff>22412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244353" y="22412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0</xdr:row>
      <xdr:rowOff>9525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181600" y="9525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649942</xdr:colOff>
      <xdr:row>0</xdr:row>
      <xdr:rowOff>0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793442" y="22411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K19" sqref="K19"/>
    </sheetView>
  </sheetViews>
  <sheetFormatPr defaultRowHeight="12.75"/>
  <cols>
    <col min="1" max="12" width="9.140625" style="85"/>
    <col min="13" max="13" width="14.85546875" style="85" customWidth="1"/>
    <col min="14" max="16384" width="9.140625" style="85"/>
  </cols>
  <sheetData>
    <row r="1" spans="1:13" s="81" customFormat="1" ht="60.75" customHeight="1">
      <c r="A1" s="80" t="s">
        <v>130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81" customFormat="1" ht="7.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s="83" customFormat="1" ht="15.75">
      <c r="B3" s="84" t="s">
        <v>131</v>
      </c>
    </row>
    <row r="4" spans="1:13" s="83" customFormat="1" ht="6" customHeight="1">
      <c r="B4" s="84"/>
    </row>
    <row r="5" spans="1:13" s="86" customFormat="1" ht="15">
      <c r="B5" s="86" t="s">
        <v>132</v>
      </c>
    </row>
    <row r="6" spans="1:13" s="86" customFormat="1" ht="15"/>
    <row r="7" spans="1:13" s="86" customFormat="1" ht="15">
      <c r="B7" s="86" t="s">
        <v>133</v>
      </c>
    </row>
    <row r="8" spans="1:13" s="86" customFormat="1" ht="15"/>
    <row r="9" spans="1:13" s="86" customFormat="1" ht="15">
      <c r="B9" s="86" t="s">
        <v>134</v>
      </c>
    </row>
    <row r="10" spans="1:13" s="86" customFormat="1" ht="15"/>
    <row r="11" spans="1:13" s="86" customFormat="1" ht="15">
      <c r="B11" s="86" t="s">
        <v>135</v>
      </c>
    </row>
    <row r="12" spans="1:13" s="86" customFormat="1" ht="15"/>
    <row r="13" spans="1:13" s="86" customFormat="1" ht="15">
      <c r="B13" s="86" t="s">
        <v>136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view="pageBreakPreview" zoomScaleSheetLayoutView="100" workbookViewId="0">
      <selection activeCell="B18" sqref="B18"/>
    </sheetView>
  </sheetViews>
  <sheetFormatPr defaultRowHeight="12.75"/>
  <cols>
    <col min="1" max="1" width="20" style="1" customWidth="1"/>
    <col min="2" max="2" width="18" style="1" customWidth="1"/>
    <col min="3" max="3" width="16.42578125" style="1" customWidth="1"/>
    <col min="4" max="4" width="16.5703125" style="1" customWidth="1"/>
    <col min="5" max="5" width="37.140625" style="1" customWidth="1"/>
    <col min="6" max="6" width="12.28515625" style="1" customWidth="1"/>
    <col min="7" max="16384" width="9.140625" style="1"/>
  </cols>
  <sheetData>
    <row r="1" spans="1:7">
      <c r="A1" s="25" t="s">
        <v>96</v>
      </c>
    </row>
    <row r="3" spans="1:7">
      <c r="A3" s="27" t="s">
        <v>109</v>
      </c>
    </row>
    <row r="4" spans="1:7">
      <c r="A4" s="28"/>
    </row>
    <row r="5" spans="1:7" s="40" customFormat="1" ht="53.25" customHeight="1">
      <c r="A5" s="57" t="s">
        <v>113</v>
      </c>
      <c r="B5" s="57"/>
      <c r="C5" s="57"/>
      <c r="D5" s="57"/>
      <c r="E5" s="57"/>
    </row>
    <row r="6" spans="1:7" ht="31.5" customHeight="1">
      <c r="A6" s="59" t="s">
        <v>110</v>
      </c>
      <c r="B6" s="60" t="s">
        <v>97</v>
      </c>
      <c r="C6" s="61"/>
      <c r="D6" s="59" t="s">
        <v>98</v>
      </c>
    </row>
    <row r="7" spans="1:7" ht="38.25">
      <c r="A7" s="59"/>
      <c r="B7" s="31" t="s">
        <v>99</v>
      </c>
      <c r="C7" s="31" t="s">
        <v>100</v>
      </c>
      <c r="D7" s="59"/>
    </row>
    <row r="8" spans="1:7">
      <c r="A8" s="59"/>
      <c r="B8" s="31" t="s">
        <v>101</v>
      </c>
      <c r="C8" s="31" t="s">
        <v>102</v>
      </c>
      <c r="D8" s="31" t="s">
        <v>102</v>
      </c>
    </row>
    <row r="9" spans="1:7" ht="25.5">
      <c r="A9" s="34" t="s">
        <v>111</v>
      </c>
      <c r="B9" s="39">
        <v>25956.959999999999</v>
      </c>
      <c r="C9" s="39">
        <v>67.39</v>
      </c>
      <c r="D9" s="39">
        <v>140.29</v>
      </c>
    </row>
    <row r="10" spans="1:7" ht="25.5">
      <c r="A10" s="34" t="s">
        <v>112</v>
      </c>
      <c r="B10" s="39">
        <v>30620.09</v>
      </c>
      <c r="C10" s="39">
        <v>84.68</v>
      </c>
      <c r="D10" s="39">
        <v>172.94</v>
      </c>
    </row>
    <row r="11" spans="1:7">
      <c r="A11" s="23"/>
      <c r="E11" s="26"/>
      <c r="F11" s="26"/>
      <c r="G11" s="26"/>
    </row>
    <row r="12" spans="1:7">
      <c r="A12" s="23" t="s">
        <v>55</v>
      </c>
    </row>
    <row r="13" spans="1:7">
      <c r="A13" s="58" t="s">
        <v>103</v>
      </c>
      <c r="B13" s="58"/>
      <c r="C13" s="58"/>
      <c r="D13" s="58"/>
      <c r="E13" s="58"/>
    </row>
    <row r="14" spans="1:7" ht="25.5" customHeight="1">
      <c r="A14" s="58" t="s">
        <v>114</v>
      </c>
      <c r="B14" s="58"/>
      <c r="C14" s="58"/>
      <c r="D14" s="58"/>
      <c r="E14" s="58"/>
    </row>
    <row r="15" spans="1:7" ht="25.5" customHeight="1">
      <c r="A15" s="58" t="s">
        <v>115</v>
      </c>
      <c r="B15" s="58"/>
      <c r="C15" s="58"/>
      <c r="D15" s="58"/>
      <c r="E15" s="58"/>
    </row>
  </sheetData>
  <mergeCells count="7">
    <mergeCell ref="A5:E5"/>
    <mergeCell ref="A13:E13"/>
    <mergeCell ref="A14:E14"/>
    <mergeCell ref="A15:E15"/>
    <mergeCell ref="A6:A8"/>
    <mergeCell ref="B6:C6"/>
    <mergeCell ref="D6:D7"/>
  </mergeCell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49"/>
  <sheetViews>
    <sheetView view="pageBreakPreview" topLeftCell="A26" zoomScale="85" zoomScaleNormal="85" zoomScaleSheetLayoutView="85" workbookViewId="0">
      <selection activeCell="G49" sqref="G49"/>
    </sheetView>
  </sheetViews>
  <sheetFormatPr defaultRowHeight="12.75"/>
  <cols>
    <col min="1" max="1" width="9.5703125" style="1" customWidth="1"/>
    <col min="2" max="2" width="58.140625" style="1" customWidth="1"/>
    <col min="3" max="3" width="9.28515625" style="1" bestFit="1" customWidth="1"/>
    <col min="4" max="4" width="9.42578125" style="1" customWidth="1"/>
    <col min="5" max="5" width="11.140625" style="1" customWidth="1"/>
    <col min="6" max="6" width="15.85546875" style="1" bestFit="1" customWidth="1"/>
    <col min="7" max="7" width="20.85546875" style="1" customWidth="1"/>
    <col min="8" max="16384" width="9.140625" style="1"/>
  </cols>
  <sheetData>
    <row r="3" spans="1:7">
      <c r="E3" s="1" t="s">
        <v>0</v>
      </c>
    </row>
    <row r="4" spans="1:7">
      <c r="E4" s="1" t="s">
        <v>1</v>
      </c>
    </row>
    <row r="5" spans="1:7">
      <c r="E5" s="1" t="s">
        <v>2</v>
      </c>
    </row>
    <row r="6" spans="1:7">
      <c r="E6" s="1" t="s">
        <v>63</v>
      </c>
    </row>
    <row r="8" spans="1:7" ht="15">
      <c r="A8" s="29" t="s">
        <v>3</v>
      </c>
    </row>
    <row r="9" spans="1:7" ht="15">
      <c r="A9" s="29" t="s">
        <v>4</v>
      </c>
    </row>
    <row r="10" spans="1:7" ht="15">
      <c r="A10" s="29" t="s">
        <v>5</v>
      </c>
    </row>
    <row r="11" spans="1:7" ht="15.75">
      <c r="A11" s="3"/>
      <c r="B11" s="3"/>
      <c r="C11" s="3"/>
      <c r="D11" s="3"/>
      <c r="E11" s="3"/>
      <c r="F11" s="3"/>
    </row>
    <row r="13" spans="1:7" ht="15.75">
      <c r="A13" s="62" t="s">
        <v>6</v>
      </c>
      <c r="B13" s="64" t="s">
        <v>7</v>
      </c>
      <c r="C13" s="66" t="s">
        <v>8</v>
      </c>
      <c r="D13" s="68" t="s">
        <v>116</v>
      </c>
      <c r="E13" s="69"/>
      <c r="F13" s="64" t="s">
        <v>9</v>
      </c>
    </row>
    <row r="14" spans="1:7" ht="15">
      <c r="A14" s="63"/>
      <c r="B14" s="65"/>
      <c r="C14" s="67"/>
      <c r="D14" s="4" t="s">
        <v>10</v>
      </c>
      <c r="E14" s="4" t="s">
        <v>11</v>
      </c>
      <c r="F14" s="65"/>
    </row>
    <row r="15" spans="1:7" ht="15">
      <c r="A15" s="14" t="s">
        <v>12</v>
      </c>
      <c r="B15" s="5" t="s">
        <v>13</v>
      </c>
      <c r="C15" s="6" t="s">
        <v>14</v>
      </c>
      <c r="D15" s="7"/>
      <c r="E15" s="7"/>
      <c r="F15" s="8"/>
    </row>
    <row r="16" spans="1:7" s="25" customFormat="1" ht="30">
      <c r="A16" s="42" t="s">
        <v>15</v>
      </c>
      <c r="B16" s="48" t="s">
        <v>16</v>
      </c>
      <c r="C16" s="44" t="s">
        <v>14</v>
      </c>
      <c r="D16" s="55">
        <v>5555.64</v>
      </c>
      <c r="E16" s="45"/>
      <c r="F16" s="46"/>
      <c r="G16" s="47"/>
    </row>
    <row r="17" spans="1:9" s="25" customFormat="1" ht="15.75">
      <c r="A17" s="42" t="s">
        <v>17</v>
      </c>
      <c r="B17" s="43" t="s">
        <v>18</v>
      </c>
      <c r="C17" s="44" t="s">
        <v>14</v>
      </c>
      <c r="D17" s="45">
        <f>D18+D20+D22+D23</f>
        <v>5555.6399999999994</v>
      </c>
      <c r="E17" s="45"/>
      <c r="F17" s="46"/>
      <c r="G17" s="47"/>
    </row>
    <row r="18" spans="1:9" ht="15.75">
      <c r="A18" s="14" t="s">
        <v>19</v>
      </c>
      <c r="B18" s="10" t="s">
        <v>20</v>
      </c>
      <c r="C18" s="6" t="s">
        <v>14</v>
      </c>
      <c r="D18" s="56">
        <v>162.85</v>
      </c>
      <c r="E18" s="7"/>
      <c r="F18" s="11"/>
      <c r="G18" s="9"/>
    </row>
    <row r="19" spans="1:9" ht="15.75">
      <c r="A19" s="14" t="s">
        <v>21</v>
      </c>
      <c r="B19" s="53" t="s">
        <v>22</v>
      </c>
      <c r="C19" s="6" t="s">
        <v>14</v>
      </c>
      <c r="D19" s="49"/>
      <c r="E19" s="7"/>
      <c r="F19" s="8"/>
      <c r="G19" s="9"/>
    </row>
    <row r="20" spans="1:9" ht="30">
      <c r="A20" s="14" t="s">
        <v>23</v>
      </c>
      <c r="B20" s="5" t="s">
        <v>24</v>
      </c>
      <c r="C20" s="6" t="s">
        <v>14</v>
      </c>
      <c r="D20" s="56">
        <f>1644.84+509.9</f>
        <v>2154.7399999999998</v>
      </c>
      <c r="E20" s="7"/>
      <c r="F20" s="8"/>
      <c r="G20" s="9"/>
    </row>
    <row r="21" spans="1:9" ht="15.75">
      <c r="A21" s="14" t="s">
        <v>25</v>
      </c>
      <c r="B21" s="53" t="s">
        <v>22</v>
      </c>
      <c r="C21" s="6" t="s">
        <v>14</v>
      </c>
      <c r="D21" s="49"/>
      <c r="E21" s="7"/>
      <c r="F21" s="8"/>
      <c r="G21" s="9"/>
    </row>
    <row r="22" spans="1:9" ht="15.75">
      <c r="A22" s="14" t="s">
        <v>26</v>
      </c>
      <c r="B22" s="10" t="s">
        <v>27</v>
      </c>
      <c r="C22" s="6" t="s">
        <v>14</v>
      </c>
      <c r="D22" s="56">
        <v>1661.61</v>
      </c>
      <c r="E22" s="7"/>
      <c r="F22" s="8"/>
      <c r="G22" s="9"/>
    </row>
    <row r="23" spans="1:9" ht="15.75">
      <c r="A23" s="14" t="s">
        <v>28</v>
      </c>
      <c r="B23" s="10" t="s">
        <v>29</v>
      </c>
      <c r="C23" s="6" t="s">
        <v>14</v>
      </c>
      <c r="D23" s="51">
        <f>D24+D25+D26</f>
        <v>1576.44</v>
      </c>
      <c r="E23" s="7"/>
      <c r="F23" s="12"/>
      <c r="G23" s="9"/>
    </row>
    <row r="24" spans="1:9" ht="15.75">
      <c r="A24" s="14" t="s">
        <v>30</v>
      </c>
      <c r="B24" s="53" t="s">
        <v>31</v>
      </c>
      <c r="C24" s="6" t="s">
        <v>14</v>
      </c>
      <c r="D24" s="49"/>
      <c r="E24" s="7"/>
      <c r="F24" s="8"/>
      <c r="G24" s="9"/>
    </row>
    <row r="25" spans="1:9" ht="15.75">
      <c r="A25" s="14" t="s">
        <v>32</v>
      </c>
      <c r="B25" s="53" t="s">
        <v>33</v>
      </c>
      <c r="C25" s="6" t="s">
        <v>14</v>
      </c>
      <c r="D25" s="49"/>
      <c r="E25" s="7"/>
      <c r="F25" s="8"/>
      <c r="G25" s="9"/>
    </row>
    <row r="26" spans="1:9" ht="15.75">
      <c r="A26" s="14" t="s">
        <v>34</v>
      </c>
      <c r="B26" s="53" t="s">
        <v>35</v>
      </c>
      <c r="C26" s="6" t="s">
        <v>14</v>
      </c>
      <c r="D26" s="56">
        <f>1419.16+157.28</f>
        <v>1576.44</v>
      </c>
      <c r="E26" s="7"/>
      <c r="F26" s="8"/>
      <c r="G26" s="9"/>
    </row>
    <row r="27" spans="1:9" ht="15.75">
      <c r="A27" s="14" t="s">
        <v>36</v>
      </c>
      <c r="B27" s="10" t="s">
        <v>37</v>
      </c>
      <c r="C27" s="6" t="s">
        <v>14</v>
      </c>
      <c r="D27" s="49"/>
      <c r="E27" s="7"/>
      <c r="F27" s="8"/>
      <c r="G27" s="9"/>
      <c r="I27" s="13"/>
    </row>
    <row r="28" spans="1:9" ht="15.75">
      <c r="A28" s="14" t="s">
        <v>38</v>
      </c>
      <c r="B28" s="10" t="s">
        <v>39</v>
      </c>
      <c r="C28" s="6" t="s">
        <v>14</v>
      </c>
      <c r="D28" s="49"/>
      <c r="E28" s="7"/>
      <c r="F28" s="12"/>
      <c r="G28" s="9"/>
    </row>
    <row r="29" spans="1:9" ht="15.75">
      <c r="A29" s="14" t="s">
        <v>40</v>
      </c>
      <c r="B29" s="10" t="s">
        <v>41</v>
      </c>
      <c r="C29" s="6" t="s">
        <v>14</v>
      </c>
      <c r="D29" s="49"/>
      <c r="E29" s="7"/>
      <c r="F29" s="8"/>
      <c r="G29" s="9"/>
    </row>
    <row r="30" spans="1:9" ht="15.75">
      <c r="A30" s="14" t="s">
        <v>42</v>
      </c>
      <c r="B30" s="54" t="s">
        <v>43</v>
      </c>
      <c r="C30" s="6" t="s">
        <v>14</v>
      </c>
      <c r="D30" s="49"/>
      <c r="E30" s="7"/>
      <c r="F30" s="8"/>
      <c r="G30" s="9"/>
    </row>
    <row r="31" spans="1:9" ht="15.75">
      <c r="A31" s="14" t="s">
        <v>44</v>
      </c>
      <c r="B31" s="54" t="s">
        <v>45</v>
      </c>
      <c r="C31" s="6" t="s">
        <v>14</v>
      </c>
      <c r="D31" s="49"/>
      <c r="E31" s="7"/>
      <c r="F31" s="8"/>
      <c r="G31" s="9"/>
    </row>
    <row r="32" spans="1:9" ht="15.75">
      <c r="A32" s="14" t="s">
        <v>46</v>
      </c>
      <c r="B32" s="53" t="s">
        <v>47</v>
      </c>
      <c r="C32" s="6" t="s">
        <v>14</v>
      </c>
      <c r="D32" s="49"/>
      <c r="E32" s="7"/>
      <c r="F32" s="8"/>
      <c r="G32" s="9"/>
    </row>
    <row r="33" spans="1:7" ht="15.75">
      <c r="A33" s="14" t="s">
        <v>48</v>
      </c>
      <c r="B33" s="53" t="s">
        <v>49</v>
      </c>
      <c r="C33" s="6" t="s">
        <v>14</v>
      </c>
      <c r="D33" s="49"/>
      <c r="E33" s="7"/>
      <c r="F33" s="12"/>
      <c r="G33" s="9"/>
    </row>
    <row r="34" spans="1:7" ht="45">
      <c r="A34" s="14" t="s">
        <v>50</v>
      </c>
      <c r="B34" s="5" t="s">
        <v>51</v>
      </c>
      <c r="C34" s="6" t="s">
        <v>14</v>
      </c>
      <c r="D34" s="50"/>
      <c r="E34" s="7"/>
      <c r="F34" s="8"/>
      <c r="G34" s="9"/>
    </row>
    <row r="35" spans="1:7" ht="15.75">
      <c r="A35" s="14" t="s">
        <v>93</v>
      </c>
      <c r="B35" s="5" t="s">
        <v>52</v>
      </c>
      <c r="C35" s="6" t="s">
        <v>14</v>
      </c>
      <c r="D35" s="7">
        <f>D19+D21</f>
        <v>0</v>
      </c>
      <c r="E35" s="7"/>
      <c r="F35" s="8"/>
      <c r="G35" s="9"/>
    </row>
    <row r="36" spans="1:7" ht="30">
      <c r="A36" s="14" t="s">
        <v>94</v>
      </c>
      <c r="B36" s="5" t="s">
        <v>53</v>
      </c>
      <c r="C36" s="6" t="s">
        <v>14</v>
      </c>
      <c r="D36" s="49"/>
      <c r="E36" s="7"/>
      <c r="F36" s="8"/>
      <c r="G36" s="9"/>
    </row>
    <row r="37" spans="1:7" s="25" customFormat="1" ht="30">
      <c r="A37" s="42" t="s">
        <v>95</v>
      </c>
      <c r="B37" s="48" t="s">
        <v>54</v>
      </c>
      <c r="C37" s="44" t="s">
        <v>14</v>
      </c>
      <c r="D37" s="52">
        <v>5240.8999999999996</v>
      </c>
      <c r="E37" s="45"/>
      <c r="F37" s="46"/>
      <c r="G37" s="47"/>
    </row>
    <row r="39" spans="1:7" s="41" customFormat="1">
      <c r="A39" s="41" t="s">
        <v>55</v>
      </c>
    </row>
    <row r="40" spans="1:7" s="41" customFormat="1"/>
    <row r="41" spans="1:7" s="41" customFormat="1">
      <c r="A41" s="41" t="s">
        <v>56</v>
      </c>
    </row>
    <row r="42" spans="1:7" s="41" customFormat="1">
      <c r="A42" s="41" t="s">
        <v>57</v>
      </c>
    </row>
    <row r="43" spans="1:7" s="41" customFormat="1">
      <c r="A43" s="41" t="s">
        <v>58</v>
      </c>
    </row>
    <row r="44" spans="1:7" s="41" customFormat="1">
      <c r="A44" s="41" t="s">
        <v>59</v>
      </c>
    </row>
    <row r="45" spans="1:7" s="41" customFormat="1">
      <c r="A45" s="41" t="s">
        <v>60</v>
      </c>
    </row>
    <row r="46" spans="1:7" s="41" customFormat="1">
      <c r="A46" s="41" t="s">
        <v>61</v>
      </c>
    </row>
    <row r="47" spans="1:7" s="41" customFormat="1">
      <c r="A47" s="41" t="s">
        <v>62</v>
      </c>
    </row>
    <row r="49" spans="1:1" ht="15.75">
      <c r="A49" s="2"/>
    </row>
  </sheetData>
  <mergeCells count="5">
    <mergeCell ref="F13:F14"/>
    <mergeCell ref="A13:A14"/>
    <mergeCell ref="B13:B14"/>
    <mergeCell ref="C13:C14"/>
    <mergeCell ref="D13:E13"/>
  </mergeCells>
  <phoneticPr fontId="0" type="noConversion"/>
  <printOptions horizontalCentered="1"/>
  <pageMargins left="0.78740157480314965" right="0.15748031496062992" top="0.35433070866141736" bottom="0.23622047244094491" header="0.23622047244094491" footer="0.15748031496062992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G41"/>
  <sheetViews>
    <sheetView view="pageBreakPreview" topLeftCell="A10" zoomScale="110" zoomScaleSheetLayoutView="110" workbookViewId="0">
      <selection activeCell="I31" sqref="I31"/>
    </sheetView>
  </sheetViews>
  <sheetFormatPr defaultRowHeight="12.75"/>
  <cols>
    <col min="1" max="1" width="6.42578125" style="1" bestFit="1" customWidth="1"/>
    <col min="2" max="2" width="40.28515625" style="1" bestFit="1" customWidth="1"/>
    <col min="3" max="3" width="9" style="1" bestFit="1" customWidth="1"/>
    <col min="4" max="4" width="8" style="1" bestFit="1" customWidth="1"/>
    <col min="5" max="5" width="4.42578125" style="1" bestFit="1" customWidth="1"/>
    <col min="6" max="6" width="9" style="1" bestFit="1" customWidth="1"/>
    <col min="7" max="7" width="11" style="1" bestFit="1" customWidth="1"/>
    <col min="8" max="16384" width="9.140625" style="1"/>
  </cols>
  <sheetData>
    <row r="3" spans="1:7">
      <c r="A3" s="70" t="s">
        <v>64</v>
      </c>
      <c r="B3" s="70"/>
      <c r="C3" s="70"/>
      <c r="D3" s="70"/>
      <c r="E3" s="70"/>
      <c r="F3" s="70"/>
      <c r="G3" s="70"/>
    </row>
    <row r="4" spans="1:7">
      <c r="A4" s="15"/>
      <c r="B4" s="15"/>
      <c r="C4" s="15"/>
      <c r="D4" s="15"/>
      <c r="E4" s="15"/>
      <c r="F4" s="15"/>
      <c r="G4" s="15"/>
    </row>
    <row r="5" spans="1:7">
      <c r="A5" s="15"/>
      <c r="B5" s="15"/>
      <c r="C5" s="15"/>
      <c r="D5" s="15"/>
      <c r="E5" s="15"/>
      <c r="F5" s="15"/>
      <c r="G5" s="15" t="s">
        <v>65</v>
      </c>
    </row>
    <row r="6" spans="1:7" s="16" customFormat="1">
      <c r="A6" s="71" t="s">
        <v>66</v>
      </c>
      <c r="B6" s="71" t="s">
        <v>67</v>
      </c>
      <c r="C6" s="74" t="s">
        <v>117</v>
      </c>
      <c r="D6" s="75"/>
      <c r="E6" s="75"/>
      <c r="F6" s="75"/>
      <c r="G6" s="76"/>
    </row>
    <row r="7" spans="1:7" s="16" customFormat="1">
      <c r="A7" s="71"/>
      <c r="B7" s="71"/>
      <c r="C7" s="19" t="s">
        <v>68</v>
      </c>
      <c r="D7" s="19" t="s">
        <v>69</v>
      </c>
      <c r="E7" s="19" t="s">
        <v>70</v>
      </c>
      <c r="F7" s="19" t="s">
        <v>71</v>
      </c>
      <c r="G7" s="19" t="s">
        <v>72</v>
      </c>
    </row>
    <row r="8" spans="1:7" s="18" customFormat="1" ht="11.25">
      <c r="A8" s="20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</row>
    <row r="9" spans="1:7" s="25" customFormat="1">
      <c r="A9" s="72" t="s">
        <v>15</v>
      </c>
      <c r="B9" s="30" t="s">
        <v>73</v>
      </c>
      <c r="C9" s="73">
        <v>244.7</v>
      </c>
      <c r="D9" s="73">
        <v>228.2</v>
      </c>
      <c r="E9" s="73"/>
      <c r="F9" s="73">
        <v>239.77099999999999</v>
      </c>
      <c r="G9" s="73">
        <v>87.542000000000002</v>
      </c>
    </row>
    <row r="10" spans="1:7">
      <c r="A10" s="21" t="s">
        <v>17</v>
      </c>
      <c r="B10" s="12" t="s">
        <v>74</v>
      </c>
      <c r="C10" s="32">
        <v>244.7</v>
      </c>
      <c r="D10" s="32">
        <v>228.2</v>
      </c>
      <c r="E10" s="32"/>
      <c r="F10" s="32">
        <v>239.77099999999999</v>
      </c>
      <c r="G10" s="32">
        <v>87.542000000000002</v>
      </c>
    </row>
    <row r="11" spans="1:7">
      <c r="A11" s="21"/>
      <c r="B11" s="12" t="s">
        <v>75</v>
      </c>
      <c r="C11" s="32"/>
      <c r="D11" s="32"/>
      <c r="E11" s="32"/>
      <c r="F11" s="32"/>
      <c r="G11" s="32"/>
    </row>
    <row r="12" spans="1:7">
      <c r="A12" s="21" t="s">
        <v>19</v>
      </c>
      <c r="B12" s="12" t="s">
        <v>69</v>
      </c>
      <c r="C12" s="32">
        <v>228.2</v>
      </c>
      <c r="D12" s="32">
        <v>228.2</v>
      </c>
      <c r="E12" s="32"/>
      <c r="F12" s="32">
        <v>223.27099999999999</v>
      </c>
      <c r="G12" s="32"/>
    </row>
    <row r="13" spans="1:7">
      <c r="A13" s="21" t="s">
        <v>23</v>
      </c>
      <c r="B13" s="12" t="s">
        <v>70</v>
      </c>
      <c r="C13" s="32"/>
      <c r="D13" s="32"/>
      <c r="E13" s="32"/>
      <c r="F13" s="32"/>
      <c r="G13" s="32"/>
    </row>
    <row r="14" spans="1:7">
      <c r="A14" s="21" t="s">
        <v>26</v>
      </c>
      <c r="B14" s="12" t="s">
        <v>71</v>
      </c>
      <c r="C14" s="32">
        <v>16.5</v>
      </c>
      <c r="D14" s="32"/>
      <c r="E14" s="32"/>
      <c r="F14" s="32">
        <v>16.5</v>
      </c>
      <c r="G14" s="32">
        <v>87.542000000000002</v>
      </c>
    </row>
    <row r="15" spans="1:7">
      <c r="A15" s="21" t="s">
        <v>36</v>
      </c>
      <c r="B15" s="12" t="s">
        <v>104</v>
      </c>
      <c r="C15" s="32">
        <v>16.5</v>
      </c>
      <c r="D15" s="32"/>
      <c r="E15" s="32"/>
      <c r="F15" s="32">
        <v>16.5</v>
      </c>
      <c r="G15" s="32"/>
    </row>
    <row r="16" spans="1:7">
      <c r="A16" s="21" t="s">
        <v>50</v>
      </c>
      <c r="B16" s="12" t="s">
        <v>105</v>
      </c>
      <c r="C16" s="32"/>
      <c r="D16" s="32"/>
      <c r="E16" s="32"/>
      <c r="F16" s="32"/>
      <c r="G16" s="32"/>
    </row>
    <row r="17" spans="1:7">
      <c r="A17" s="21" t="s">
        <v>87</v>
      </c>
      <c r="B17" s="12" t="s">
        <v>106</v>
      </c>
      <c r="C17" s="32">
        <v>228.2</v>
      </c>
      <c r="D17" s="32">
        <v>228.2</v>
      </c>
      <c r="E17" s="32"/>
      <c r="F17" s="32"/>
      <c r="G17" s="32"/>
    </row>
    <row r="18" spans="1:7" s="25" customFormat="1">
      <c r="A18" s="72" t="s">
        <v>76</v>
      </c>
      <c r="B18" s="30" t="s">
        <v>77</v>
      </c>
      <c r="C18" s="73">
        <v>13.042</v>
      </c>
      <c r="D18" s="73">
        <v>4.9290000000000003</v>
      </c>
      <c r="E18" s="73"/>
      <c r="F18" s="73">
        <v>2</v>
      </c>
      <c r="G18" s="73">
        <v>6.1139999999999999</v>
      </c>
    </row>
    <row r="19" spans="1:7">
      <c r="A19" s="21"/>
      <c r="B19" s="12" t="s">
        <v>78</v>
      </c>
      <c r="C19" s="32">
        <v>5.33</v>
      </c>
      <c r="D19" s="32">
        <v>2.16</v>
      </c>
      <c r="E19" s="32"/>
      <c r="F19" s="32">
        <v>0.83</v>
      </c>
      <c r="G19" s="32">
        <v>6.98</v>
      </c>
    </row>
    <row r="20" spans="1:7" s="25" customFormat="1" ht="25.5">
      <c r="A20" s="72" t="s">
        <v>79</v>
      </c>
      <c r="B20" s="30" t="s">
        <v>80</v>
      </c>
      <c r="C20" s="73">
        <v>162.62799999999999</v>
      </c>
      <c r="D20" s="73"/>
      <c r="E20" s="73"/>
      <c r="F20" s="73">
        <v>81.23</v>
      </c>
      <c r="G20" s="73">
        <v>81.397999999999996</v>
      </c>
    </row>
    <row r="21" spans="1:7" s="25" customFormat="1">
      <c r="A21" s="72" t="s">
        <v>88</v>
      </c>
      <c r="B21" s="30" t="s">
        <v>81</v>
      </c>
      <c r="C21" s="73">
        <v>231.65799999999999</v>
      </c>
      <c r="D21" s="73">
        <v>223.27099999999999</v>
      </c>
      <c r="E21" s="73"/>
      <c r="F21" s="73">
        <v>237.77199999999999</v>
      </c>
      <c r="G21" s="73">
        <v>81.427999999999997</v>
      </c>
    </row>
    <row r="22" spans="1:7">
      <c r="A22" s="21" t="s">
        <v>82</v>
      </c>
      <c r="B22" s="12" t="s">
        <v>107</v>
      </c>
      <c r="C22" s="32">
        <v>60.53</v>
      </c>
      <c r="D22" s="32"/>
      <c r="E22" s="32"/>
      <c r="F22" s="32">
        <v>60.5</v>
      </c>
      <c r="G22" s="32">
        <v>0.03</v>
      </c>
    </row>
    <row r="23" spans="1:7">
      <c r="A23" s="21" t="s">
        <v>83</v>
      </c>
      <c r="B23" s="12" t="s">
        <v>84</v>
      </c>
      <c r="C23" s="32"/>
      <c r="D23" s="32"/>
      <c r="E23" s="32"/>
      <c r="F23" s="32"/>
      <c r="G23" s="32"/>
    </row>
    <row r="24" spans="1:7">
      <c r="A24" s="21" t="s">
        <v>85</v>
      </c>
      <c r="B24" s="12" t="s">
        <v>86</v>
      </c>
      <c r="C24" s="32">
        <v>8.5</v>
      </c>
      <c r="D24" s="32"/>
      <c r="E24" s="32"/>
      <c r="F24" s="32">
        <v>8.5</v>
      </c>
      <c r="G24" s="32"/>
    </row>
    <row r="26" spans="1:7">
      <c r="A26" s="70" t="s">
        <v>118</v>
      </c>
      <c r="B26" s="70"/>
      <c r="C26" s="70"/>
      <c r="D26" s="70"/>
      <c r="E26" s="70"/>
      <c r="F26" s="70"/>
      <c r="G26" s="70"/>
    </row>
    <row r="28" spans="1:7" s="16" customFormat="1">
      <c r="A28" s="71" t="s">
        <v>66</v>
      </c>
      <c r="B28" s="71" t="s">
        <v>67</v>
      </c>
      <c r="C28" s="74" t="s">
        <v>117</v>
      </c>
      <c r="D28" s="75"/>
      <c r="E28" s="75"/>
      <c r="F28" s="75"/>
      <c r="G28" s="76"/>
    </row>
    <row r="29" spans="1:7" s="16" customFormat="1">
      <c r="A29" s="71"/>
      <c r="B29" s="71"/>
      <c r="C29" s="19" t="s">
        <v>68</v>
      </c>
      <c r="D29" s="19" t="s">
        <v>69</v>
      </c>
      <c r="E29" s="19" t="s">
        <v>70</v>
      </c>
      <c r="F29" s="19" t="s">
        <v>71</v>
      </c>
      <c r="G29" s="19" t="s">
        <v>72</v>
      </c>
    </row>
    <row r="30" spans="1:7" s="18" customFormat="1" ht="11.25">
      <c r="A30" s="20">
        <v>1</v>
      </c>
      <c r="B30" s="17">
        <v>2</v>
      </c>
      <c r="C30" s="17">
        <v>3</v>
      </c>
      <c r="D30" s="17">
        <v>4</v>
      </c>
      <c r="E30" s="17">
        <v>5</v>
      </c>
      <c r="F30" s="17">
        <v>6</v>
      </c>
      <c r="G30" s="17">
        <v>7</v>
      </c>
    </row>
    <row r="31" spans="1:7" s="25" customFormat="1">
      <c r="A31" s="72" t="s">
        <v>15</v>
      </c>
      <c r="B31" s="30" t="s">
        <v>73</v>
      </c>
      <c r="C31" s="73">
        <v>43.279000000000003</v>
      </c>
      <c r="D31" s="73">
        <v>41.079000000000001</v>
      </c>
      <c r="E31" s="73"/>
      <c r="F31" s="73">
        <v>42.406999999999996</v>
      </c>
      <c r="G31" s="73">
        <v>13.468</v>
      </c>
    </row>
    <row r="32" spans="1:7">
      <c r="A32" s="21" t="s">
        <v>17</v>
      </c>
      <c r="B32" s="38" t="s">
        <v>74</v>
      </c>
      <c r="C32" s="32">
        <v>43.279000000000003</v>
      </c>
      <c r="D32" s="32">
        <v>41.079000000000001</v>
      </c>
      <c r="E32" s="32"/>
      <c r="F32" s="32">
        <v>42.406999999999996</v>
      </c>
      <c r="G32" s="32">
        <v>13.468</v>
      </c>
    </row>
    <row r="33" spans="1:7">
      <c r="A33" s="21" t="s">
        <v>36</v>
      </c>
      <c r="B33" s="38" t="s">
        <v>104</v>
      </c>
      <c r="C33" s="32">
        <v>2.2000000000000002</v>
      </c>
      <c r="D33" s="32"/>
      <c r="E33" s="32"/>
      <c r="F33" s="32">
        <v>2.2000000000000002</v>
      </c>
      <c r="G33" s="32"/>
    </row>
    <row r="34" spans="1:7">
      <c r="A34" s="21" t="s">
        <v>50</v>
      </c>
      <c r="B34" s="38" t="s">
        <v>119</v>
      </c>
      <c r="C34" s="32">
        <v>41.079000000000001</v>
      </c>
      <c r="D34" s="32">
        <v>41.079000000000001</v>
      </c>
      <c r="E34" s="32"/>
      <c r="F34" s="32"/>
      <c r="G34" s="32"/>
    </row>
    <row r="35" spans="1:7" s="25" customFormat="1">
      <c r="A35" s="72" t="s">
        <v>76</v>
      </c>
      <c r="B35" s="30" t="s">
        <v>120</v>
      </c>
      <c r="C35" s="73">
        <v>2.3069999999999999</v>
      </c>
      <c r="D35" s="73">
        <v>0.872</v>
      </c>
      <c r="E35" s="73"/>
      <c r="F35" s="73">
        <v>0.35399999999999998</v>
      </c>
      <c r="G35" s="73">
        <v>1.081</v>
      </c>
    </row>
    <row r="36" spans="1:7">
      <c r="A36" s="21"/>
      <c r="B36" s="38" t="s">
        <v>78</v>
      </c>
      <c r="C36" s="32">
        <v>5.33</v>
      </c>
      <c r="D36" s="32">
        <v>2.12</v>
      </c>
      <c r="E36" s="32"/>
      <c r="F36" s="32">
        <v>0.83</v>
      </c>
      <c r="G36" s="32">
        <v>8.0299999999999994</v>
      </c>
    </row>
    <row r="37" spans="1:7" s="25" customFormat="1" ht="25.5">
      <c r="A37" s="72" t="s">
        <v>79</v>
      </c>
      <c r="B37" s="30" t="s">
        <v>121</v>
      </c>
      <c r="C37" s="73">
        <v>24.606000000000002</v>
      </c>
      <c r="D37" s="73"/>
      <c r="E37" s="73"/>
      <c r="F37" s="73">
        <v>12.223000000000001</v>
      </c>
      <c r="G37" s="73">
        <v>12.382999999999999</v>
      </c>
    </row>
    <row r="38" spans="1:7" s="25" customFormat="1">
      <c r="A38" s="72" t="s">
        <v>88</v>
      </c>
      <c r="B38" s="30" t="s">
        <v>122</v>
      </c>
      <c r="C38" s="73">
        <v>40.972000000000001</v>
      </c>
      <c r="D38" s="73">
        <v>40.207000000000001</v>
      </c>
      <c r="E38" s="73"/>
      <c r="F38" s="73">
        <v>42.052999999999997</v>
      </c>
      <c r="G38" s="73">
        <v>12.387</v>
      </c>
    </row>
    <row r="39" spans="1:7" ht="38.25">
      <c r="A39" s="21" t="s">
        <v>82</v>
      </c>
      <c r="B39" s="38" t="s">
        <v>123</v>
      </c>
      <c r="C39" s="32">
        <v>14.704000000000001</v>
      </c>
      <c r="D39" s="32"/>
      <c r="E39" s="32"/>
      <c r="F39" s="32">
        <v>14.7</v>
      </c>
      <c r="G39" s="32">
        <v>4.0000000000000001E-3</v>
      </c>
    </row>
    <row r="40" spans="1:7" ht="25.5">
      <c r="A40" s="21" t="s">
        <v>83</v>
      </c>
      <c r="B40" s="38" t="s">
        <v>124</v>
      </c>
      <c r="C40" s="32"/>
      <c r="D40" s="32"/>
      <c r="E40" s="32"/>
      <c r="F40" s="32"/>
      <c r="G40" s="32"/>
    </row>
    <row r="41" spans="1:7">
      <c r="A41" s="21" t="s">
        <v>85</v>
      </c>
      <c r="B41" s="38" t="s">
        <v>125</v>
      </c>
      <c r="C41" s="32">
        <v>1.6619999999999999</v>
      </c>
      <c r="D41" s="32"/>
      <c r="E41" s="32"/>
      <c r="F41" s="32">
        <v>1.6619999999999999</v>
      </c>
      <c r="G41" s="32"/>
    </row>
  </sheetData>
  <mergeCells count="8">
    <mergeCell ref="A3:G3"/>
    <mergeCell ref="A6:A7"/>
    <mergeCell ref="B6:B7"/>
    <mergeCell ref="C6:G6"/>
    <mergeCell ref="A28:A29"/>
    <mergeCell ref="B28:B29"/>
    <mergeCell ref="C28:G28"/>
    <mergeCell ref="A26:G2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G14"/>
  <sheetViews>
    <sheetView tabSelected="1" view="pageBreakPreview" topLeftCell="A7" zoomScaleSheetLayoutView="100" workbookViewId="0">
      <selection activeCell="B25" sqref="B25"/>
    </sheetView>
  </sheetViews>
  <sheetFormatPr defaultRowHeight="12.75"/>
  <cols>
    <col min="1" max="1" width="3.28515625" style="1" customWidth="1"/>
    <col min="2" max="2" width="46.42578125" style="1" customWidth="1"/>
    <col min="3" max="3" width="16.42578125" style="1" customWidth="1"/>
    <col min="4" max="4" width="16.5703125" style="1" customWidth="1"/>
    <col min="5" max="5" width="14.5703125" style="1" customWidth="1"/>
    <col min="6" max="16384" width="9.140625" style="1"/>
  </cols>
  <sheetData>
    <row r="1" spans="2:7">
      <c r="B1" s="24"/>
      <c r="C1" s="22"/>
      <c r="D1" s="22"/>
      <c r="E1" s="22"/>
    </row>
    <row r="2" spans="2:7" ht="15">
      <c r="B2" s="29" t="s">
        <v>127</v>
      </c>
      <c r="C2" s="22"/>
    </row>
    <row r="3" spans="2:7" ht="15">
      <c r="B3" s="29" t="s">
        <v>89</v>
      </c>
      <c r="C3" s="22"/>
    </row>
    <row r="4" spans="2:7" ht="15">
      <c r="B4" s="33" t="s">
        <v>108</v>
      </c>
      <c r="C4" s="22"/>
    </row>
    <row r="5" spans="2:7">
      <c r="B5" s="22"/>
      <c r="C5" s="22"/>
    </row>
    <row r="6" spans="2:7">
      <c r="B6" s="22"/>
      <c r="C6" s="22"/>
    </row>
    <row r="7" spans="2:7">
      <c r="B7" s="35" t="s">
        <v>7</v>
      </c>
      <c r="C7" s="35" t="s">
        <v>90</v>
      </c>
    </row>
    <row r="8" spans="2:7">
      <c r="B8" s="38" t="s">
        <v>126</v>
      </c>
      <c r="C8" s="37">
        <v>3.8860000000000001</v>
      </c>
    </row>
    <row r="9" spans="2:7">
      <c r="B9" s="38" t="s">
        <v>91</v>
      </c>
      <c r="C9" s="78">
        <f>C8/C10</f>
        <v>5.6294364768941042E-2</v>
      </c>
      <c r="G9" s="77"/>
    </row>
    <row r="10" spans="2:7">
      <c r="B10" s="38" t="s">
        <v>92</v>
      </c>
      <c r="C10" s="79">
        <v>69.03</v>
      </c>
    </row>
    <row r="11" spans="2:7" ht="13.5" customHeight="1">
      <c r="B11" s="38" t="s">
        <v>129</v>
      </c>
      <c r="C11" s="79">
        <f>+C12/C8</f>
        <v>1348.6618630983014</v>
      </c>
    </row>
    <row r="12" spans="2:7">
      <c r="B12" s="38" t="s">
        <v>128</v>
      </c>
      <c r="C12" s="79">
        <v>5240.8999999999996</v>
      </c>
    </row>
    <row r="13" spans="2:7">
      <c r="B13" s="36"/>
      <c r="C13" s="36"/>
    </row>
    <row r="14" spans="2:7" ht="11.25" customHeight="1">
      <c r="B14" s="36"/>
      <c r="C14" s="36"/>
    </row>
  </sheetData>
  <pageMargins left="0.7" right="0.7" top="0.75" bottom="0.55000000000000004" header="0.3" footer="0.3"/>
  <pageSetup paperSize="9" scale="85" orientation="portrait" r:id="rId1"/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F15" sqref="F15"/>
    </sheetView>
  </sheetViews>
  <sheetFormatPr defaultRowHeight="12.75"/>
  <sheetData>
    <row r="2" spans="1:1">
      <c r="A2" s="87" t="s">
        <v>137</v>
      </c>
    </row>
    <row r="4" spans="1:1">
      <c r="A4" s="8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'1)'!Область_печати</vt:lpstr>
      <vt:lpstr>'4)'!Область_печати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Варнавская Юлия Александровна</cp:lastModifiedBy>
  <cp:lastPrinted>2013-01-31T02:23:00Z</cp:lastPrinted>
  <dcterms:created xsi:type="dcterms:W3CDTF">2011-03-10T06:57:24Z</dcterms:created>
  <dcterms:modified xsi:type="dcterms:W3CDTF">2013-12-23T09:31:26Z</dcterms:modified>
  <cp:category/>
</cp:coreProperties>
</file>