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9990" windowHeight="6000" tabRatio="878"/>
  </bookViews>
  <sheets>
    <sheet name="информация для раскрытия" sheetId="24" r:id="rId1"/>
    <sheet name="1" sheetId="34" r:id="rId2"/>
    <sheet name="2" sheetId="25" r:id="rId3"/>
    <sheet name="3" sheetId="2" r:id="rId4"/>
    <sheet name="4" sheetId="6" r:id="rId5"/>
    <sheet name="5" sheetId="23" r:id="rId6"/>
    <sheet name="6" sheetId="28" r:id="rId7"/>
    <sheet name="7" sheetId="29" r:id="rId8"/>
    <sheet name="8" sheetId="31" state="hidden" r:id="rId9"/>
    <sheet name="9" sheetId="32" r:id="rId10"/>
    <sheet name="10" sheetId="33" r:id="rId11"/>
    <sheet name="11" sheetId="35" r:id="rId12"/>
  </sheets>
  <definedNames>
    <definedName name="_xlnm.Print_Titles" localSheetId="2">'2'!$15:$16</definedName>
    <definedName name="_xlnm.Print_Area" localSheetId="1">'1'!$A$1:$E$6</definedName>
    <definedName name="_xlnm.Print_Area" localSheetId="10">'10'!$A$1:$I$3</definedName>
    <definedName name="_xlnm.Print_Area" localSheetId="11">'11'!$A$1:$J$5</definedName>
    <definedName name="_xlnm.Print_Area" localSheetId="2">'2'!$A$1:$BU$97</definedName>
    <definedName name="_xlnm.Print_Area" localSheetId="3">'3'!$A$1:$G$42</definedName>
    <definedName name="_xlnm.Print_Area" localSheetId="4">'4'!$A$1:$B$21</definedName>
    <definedName name="_xlnm.Print_Area" localSheetId="6">'6'!$A$1:$L$25</definedName>
    <definedName name="_xlnm.Print_Area" localSheetId="7">'7'!$A$1:$G$6</definedName>
    <definedName name="_xlnm.Print_Area" localSheetId="8">'8'!$A$1:$H$3</definedName>
    <definedName name="_xlnm.Print_Area" localSheetId="9">'9'!$A$1:$G$5</definedName>
    <definedName name="_xlnm.Print_Area" localSheetId="0">'информация для раскрытия'!$A$1:$L$29</definedName>
  </definedNames>
  <calcPr calcId="125725"/>
</workbook>
</file>

<file path=xl/calcChain.xml><?xml version="1.0" encoding="utf-8"?>
<calcChain xmlns="http://schemas.openxmlformats.org/spreadsheetml/2006/main">
  <c r="BS20" i="25"/>
  <c r="BT66"/>
  <c r="BT63" l="1"/>
  <c r="B7" i="6" l="1"/>
  <c r="B6" s="1"/>
  <c r="C4" i="2" l="1"/>
  <c r="BX31" i="25"/>
  <c r="BT60"/>
  <c r="BS66" l="1"/>
  <c r="BS63"/>
  <c r="BS60"/>
  <c r="BS49"/>
  <c r="BS34"/>
  <c r="BS27"/>
  <c r="BS19" s="1"/>
  <c r="BS18" l="1"/>
  <c r="BD90"/>
  <c r="BS15"/>
  <c r="BD96"/>
  <c r="B8" i="6" l="1"/>
  <c r="BT49" i="25" l="1"/>
  <c r="BX49" s="1"/>
  <c r="BX40"/>
  <c r="BX38"/>
  <c r="BT34"/>
  <c r="BX30"/>
  <c r="BT27"/>
  <c r="BX27" s="1"/>
  <c r="BX25"/>
  <c r="BX22"/>
  <c r="BT20"/>
  <c r="BT19" l="1"/>
  <c r="BT18" s="1"/>
  <c r="BX18" s="1"/>
  <c r="BX34"/>
  <c r="BX20"/>
  <c r="C28" i="2"/>
  <c r="BX19" i="25" l="1"/>
</calcChain>
</file>

<file path=xl/sharedStrings.xml><?xml version="1.0" encoding="utf-8"?>
<sst xmlns="http://schemas.openxmlformats.org/spreadsheetml/2006/main" count="399" uniqueCount="302">
  <si>
    <t>№ п/п</t>
  </si>
  <si>
    <t>Показатель</t>
  </si>
  <si>
    <t>Ед. изм.</t>
  </si>
  <si>
    <t>план*</t>
  </si>
  <si>
    <t>тыс. руб.</t>
  </si>
  <si>
    <t>1.1.</t>
  </si>
  <si>
    <t>Материальные расходы, всего</t>
  </si>
  <si>
    <t>в том числе на ремонт</t>
  </si>
  <si>
    <t>1.2.</t>
  </si>
  <si>
    <t>1.3.</t>
  </si>
  <si>
    <t>Примечание:</t>
  </si>
  <si>
    <t>млн.квт.час</t>
  </si>
  <si>
    <t>№ п.п.</t>
  </si>
  <si>
    <t>Показатели</t>
  </si>
  <si>
    <t>Всего</t>
  </si>
  <si>
    <t>ВН</t>
  </si>
  <si>
    <t>СН1</t>
  </si>
  <si>
    <t>СН2</t>
  </si>
  <si>
    <t>НН</t>
  </si>
  <si>
    <t>4.1.</t>
  </si>
  <si>
    <t>4.2.</t>
  </si>
  <si>
    <t>4.3.</t>
  </si>
  <si>
    <t>1.4.</t>
  </si>
  <si>
    <t>Потери, %</t>
  </si>
  <si>
    <t>Отпуск эл. энергии в сеть, млн.кВт.ч</t>
  </si>
  <si>
    <t>Мощность на производственные и хозяйственные нужды</t>
  </si>
  <si>
    <t>Потери , млн.кВтч</t>
  </si>
  <si>
    <t>Средневзвешенный тариф покупки потерь, руб./МВт.ч</t>
  </si>
  <si>
    <t>Октябрьский административный округ г. Омска.</t>
  </si>
  <si>
    <t xml:space="preserve">       Согласно Постановлению Правительства Российской Федерации №24 от 21 января 2004 г. "ОБ УТВЕРЖДЕНИИ СТАНДАРТОВ РАСКРЫТИЯ ИНФОРМАЦИИ СУБЪЕКТАМИ ОПТОВОГО И РОЗНИЧНЫХ РЫНКОВ ЭЛЕКТРИЧЕСКОЙ ЭНЕРГИИ" (в ред. Постановлений Правительства РФ)
</t>
  </si>
  <si>
    <t>Омская область, Омский р-он, территория Иртышского сельского округа.</t>
  </si>
  <si>
    <t>Приложение 2</t>
  </si>
  <si>
    <t>к приказу Федеральной службы по тарифам</t>
  </si>
  <si>
    <t>от 24 октября 2014 г. № 1831-э</t>
  </si>
  <si>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</si>
  <si>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</si>
  <si>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организациями, регулирование деятельности которых осуществляется</t>
  </si>
  <si>
    <t>методом долгосрочной индексации необходимой валовой выручки</t>
  </si>
  <si>
    <t>Наименование организации:</t>
  </si>
  <si>
    <t>ИНН:</t>
  </si>
  <si>
    <t>5506007419</t>
  </si>
  <si>
    <t>КПП:</t>
  </si>
  <si>
    <t>Долгосрочный период регулирования:</t>
  </si>
  <si>
    <t>-</t>
  </si>
  <si>
    <t xml:space="preserve"> гг.</t>
  </si>
  <si>
    <t>Примечание ***</t>
  </si>
  <si>
    <t>I</t>
  </si>
  <si>
    <t>Структура затрат</t>
  </si>
  <si>
    <t>х</t>
  </si>
  <si>
    <t>1</t>
  </si>
  <si>
    <t>Необходимая валовая выручка на содержание</t>
  </si>
  <si>
    <t>1.1</t>
  </si>
  <si>
    <t>Подконтрольные расходы, всего</t>
  </si>
  <si>
    <t>1.1.1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</si>
  <si>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</si>
  <si>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</si>
  <si>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</si>
  <si>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</si>
  <si>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</si>
  <si>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</si>
  <si>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</si>
  <si>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1.1.2</t>
  </si>
  <si>
    <t>Фонд оплаты труда</t>
  </si>
  <si>
    <t>1.1.2.1</t>
  </si>
  <si>
    <t>1.1.3</t>
  </si>
  <si>
    <t>Прочие подконтрольные расходы (с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</si>
  <si>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</si>
  <si>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</si>
  <si>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</si>
  <si>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</si>
  <si>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</si>
  <si>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в том числе прочие расходы (цеховые)****</t>
  </si>
  <si>
    <t>1.1.3.4</t>
  </si>
  <si>
    <t>в том числе прочие расходы (общехозяйственные)****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</si>
  <si>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</si>
  <si>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</si>
  <si>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</si>
  <si>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</si>
  <si>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</si>
  <si>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</si>
  <si>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</si>
  <si>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</si>
  <si>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</si>
  <si>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</si>
  <si>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</si>
  <si>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</si>
  <si>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</si>
  <si>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отчисления на социальные нужды</t>
  </si>
  <si>
    <t>1.2.5</t>
  </si>
  <si>
    <t>расходы на возврат и обслуживание долгосрочных заемных средств, направляемых на финансирование капитальных вложений</t>
  </si>
  <si>
    <t>1.2.6</t>
  </si>
  <si>
    <t>амортизация</t>
  </si>
  <si>
    <t>1.2.7</t>
  </si>
  <si>
    <t>прибыль на капитальные вложения</t>
  </si>
  <si>
    <t>1.2.8</t>
  </si>
  <si>
    <t>налог на прибыль</t>
  </si>
  <si>
    <t>1.2.9</t>
  </si>
  <si>
    <t>прочие налоги</t>
  </si>
  <si>
    <t>1.2.10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</si>
  <si>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</si>
  <si>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1.2.10.1</t>
  </si>
  <si>
    <t>Справочно: "Количество льготных технологических присоединений"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</si>
  <si>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</si>
  <si>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</si>
  <si>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</si>
  <si>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</si>
  <si>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>прочие неподконтрольные расходы (с расшифровкой)</t>
  </si>
  <si>
    <t>1.3</t>
  </si>
  <si>
    <t>недополученный по независящим причинам доход (+)/избыток средств, полученный в предыдущем периоде регулирования (-)</t>
  </si>
  <si>
    <t>II</t>
  </si>
  <si>
    <t>Справочно: расходы на ремонт, всего (пункт 1.1.1.2 + пункт 1.1.2.1 + пункт 1.1.3.1)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</si>
  <si>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</si>
  <si>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</si>
  <si>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</si>
  <si>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</si>
  <si>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</si>
  <si>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</si>
  <si>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</si>
  <si>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</si>
  <si>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</si>
  <si>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</si>
  <si>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</si>
  <si>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МВа</t>
  </si>
  <si>
    <t>2.1</t>
  </si>
  <si>
    <t>в том числе трансформаторная мощность подстанций на уровне напряжения ВН</t>
  </si>
  <si>
    <t>2.2</t>
  </si>
  <si>
    <t>в том числе трансформаторная мощность подстанций на уровне напряжения СН I</t>
  </si>
  <si>
    <t>2.3</t>
  </si>
  <si>
    <t>в том числе трансформаторная мощность подстанций на уровне напряжения СН II</t>
  </si>
  <si>
    <t>2.4</t>
  </si>
  <si>
    <t>в том числе трансформаторная мощность подстанций на уровне напряжения НН</t>
  </si>
  <si>
    <t>3</t>
  </si>
  <si>
    <t>Количество условных единиц по линиям электропередач, всего</t>
  </si>
  <si>
    <t>у.е.</t>
  </si>
  <si>
    <t>3.1</t>
  </si>
  <si>
    <t>в том числе количество условных единиц по линиям электропередач на  уровне напряжения СН II</t>
  </si>
  <si>
    <t>3.2</t>
  </si>
  <si>
    <t>в том числе количество условных единиц по линиям электропередач на уровне напряжения НН</t>
  </si>
  <si>
    <t>4</t>
  </si>
  <si>
    <t>Количество условных единиц по подстанциям, всего</t>
  </si>
  <si>
    <t>4.1</t>
  </si>
  <si>
    <t>в том числе количество условных единиц по подстанциям на уровне напряжения ВН</t>
  </si>
  <si>
    <t>4.2</t>
  </si>
  <si>
    <t>в том числе количество условных единиц по подстанциям на уровне напряжения СН II</t>
  </si>
  <si>
    <t>5</t>
  </si>
  <si>
    <t>Длина линий электропередач, всего</t>
  </si>
  <si>
    <t>км</t>
  </si>
  <si>
    <t>5.1</t>
  </si>
  <si>
    <t>в том числе длина линий электропередач на уровне напряжения СН II</t>
  </si>
  <si>
    <t>5.2</t>
  </si>
  <si>
    <t>в том числе длина линий электропередач на уровне напряжения НН</t>
  </si>
  <si>
    <t>6</t>
  </si>
  <si>
    <t>Доля кабельных линий электропередач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</si>
  <si>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</si>
  <si>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</si>
  <si>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</si>
  <si>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</si>
  <si>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</si>
  <si>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</si>
  <si>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</si>
  <si>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t>Процедура технологического присоединения регламентируется следующими нормативными правовыми актами:</t>
  </si>
  <si>
    <t>1. Федеральный закон от 26.03.2003 г. № 35-ФЗ "Об электроэнергетике"</t>
  </si>
  <si>
    <t xml:space="preserve">2. Постановление Правительства РФ от 27 декабря 2004 г. N 861 "Об утверждении Правил недискриминационного доступа к услугам по передаче электрической энергии и оказания этих услуг, Правил недискриминационного доступа к услугам по оперативно-диспетчерскому управлению в электроэнергетике и оказания этих услуг,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сетям"
</t>
  </si>
  <si>
    <t xml:space="preserve">3. Постановление Правительства РФ от 29 декабря 2011 г. N 1178 "О ценообразовании в области регулируемых цен (тарифов) в электроэнергетике"
</t>
  </si>
  <si>
    <t>Мероприятия по технологическому присоединению выполняются в следующем порядке:</t>
  </si>
  <si>
    <r>
      <rPr>
        <b/>
        <sz val="11"/>
        <color indexed="8"/>
        <rFont val="Calibri"/>
        <family val="2"/>
        <charset val="204"/>
        <scheme val="minor"/>
      </rPr>
      <t xml:space="preserve">1. </t>
    </r>
    <r>
      <rPr>
        <sz val="11"/>
        <color indexed="8"/>
        <rFont val="Calibri"/>
        <family val="2"/>
        <charset val="204"/>
        <scheme val="minor"/>
      </rPr>
      <t>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  </r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</si>
  <si>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</si>
  <si>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r>
      <rPr>
        <b/>
        <sz val="11"/>
        <color indexed="8"/>
        <rFont val="Calibri"/>
        <family val="2"/>
        <charset val="204"/>
        <scheme val="minor"/>
      </rPr>
      <t>2.</t>
    </r>
    <r>
      <rPr>
        <sz val="11"/>
        <color indexed="8"/>
        <rFont val="Calibri"/>
        <family val="2"/>
        <charset val="204"/>
        <scheme val="minor"/>
      </rPr>
      <t xml:space="preserve"> Разработка сетевой организацией проектной документации согласно обязательствам, предусмотренным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</si>
  <si>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3. </t>
    </r>
    <r>
      <rPr>
        <sz val="11"/>
        <color indexed="8"/>
        <rFont val="Calibri"/>
        <family val="2"/>
        <charset val="204"/>
        <scheme val="minor"/>
      </rPr>
      <t>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  </r>
  </si>
  <si>
    <r>
      <rPr>
        <b/>
        <sz val="11"/>
        <color indexed="8"/>
        <rFont val="Calibri"/>
        <family val="2"/>
        <charset val="204"/>
        <scheme val="minor"/>
      </rPr>
      <t xml:space="preserve">4. </t>
    </r>
    <r>
      <rPr>
        <sz val="11"/>
        <color indexed="8"/>
        <rFont val="Calibri"/>
        <family val="2"/>
        <charset val="204"/>
        <scheme val="minor"/>
      </rPr>
      <t>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</si>
  <si>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5. </t>
    </r>
    <r>
      <rPr>
        <sz val="11"/>
        <color indexed="8"/>
        <rFont val="Calibri"/>
        <family val="2"/>
        <charset val="204"/>
        <scheme val="minor"/>
      </rPr>
      <t>Проверка сетевой организацией выполнения заявителем технических условий.</t>
    </r>
  </si>
  <si>
    <r>
      <rPr>
        <b/>
        <sz val="11"/>
        <rFont val="Calibri"/>
        <family val="2"/>
        <charset val="204"/>
        <scheme val="minor"/>
      </rPr>
      <t>6.</t>
    </r>
    <r>
      <rPr>
        <sz val="11"/>
        <rFont val="Calibri"/>
        <family val="2"/>
        <charset val="204"/>
        <scheme val="minor"/>
      </rPr>
      <t xml:space="preserve"> Осмотр (обследование)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устройств, а также соответствующего субъекта оперативно-диспетчерского управления в случае, если технические условия 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  </r>
  </si>
  <si>
    <r>
      <rPr>
        <b/>
        <sz val="11"/>
        <color indexed="8"/>
        <rFont val="Calibri"/>
        <family val="2"/>
        <charset val="204"/>
        <scheme val="minor"/>
      </rPr>
      <t xml:space="preserve">7. </t>
    </r>
    <r>
      <rPr>
        <sz val="11"/>
        <color indexed="8"/>
        <rFont val="Calibri"/>
        <family val="2"/>
        <charset val="204"/>
        <scheme val="minor"/>
      </rPr>
      <t>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  </r>
  </si>
  <si>
    <r>
      <rPr>
        <b/>
        <sz val="11"/>
        <color indexed="8"/>
        <rFont val="Calibri"/>
        <family val="2"/>
        <charset val="204"/>
        <scheme val="minor"/>
      </rPr>
      <t>8.</t>
    </r>
    <r>
      <rPr>
        <sz val="11"/>
        <color indexed="8"/>
        <rFont val="Calibri"/>
        <family val="2"/>
        <charset val="204"/>
        <scheme val="minor"/>
      </rPr>
      <t xml:space="preserve"> По окончанию осуществления мероприятий по технологическому присоединению стороны составляют акт о технологическом присоединении, акт разграничения балансовой принадлежности, акт разграничения эксплуатационной ответственности сторон и акт согласования технологической и (или) аварийной брони (для заявителей, указанных в пункте 14(2) Правил технологического присоединения). </t>
    </r>
  </si>
  <si>
    <t xml:space="preserve">Порядок выполнения мероприятий, связанных с технологическим присоединением к электрическим сетям </t>
  </si>
  <si>
    <t>Условия, на которых осуществляется поставка товаров (работ, услуг)</t>
  </si>
  <si>
    <t>факт**</t>
  </si>
  <si>
    <t xml:space="preserve">1. </t>
  </si>
  <si>
    <t xml:space="preserve">Поступление эл. энергии в сеть, ВСЕГО </t>
  </si>
  <si>
    <t xml:space="preserve">из смежной сети, всего  </t>
  </si>
  <si>
    <t xml:space="preserve">в том числе из сети     </t>
  </si>
  <si>
    <t xml:space="preserve">ВН                      </t>
  </si>
  <si>
    <t xml:space="preserve">СН I                     </t>
  </si>
  <si>
    <t xml:space="preserve">СН II                    </t>
  </si>
  <si>
    <t xml:space="preserve">от электростанций ПЭ (ЭСО) </t>
  </si>
  <si>
    <t xml:space="preserve">от других поставщиков  (в т.ч. с оптового рынка) </t>
  </si>
  <si>
    <t xml:space="preserve">поступление эл.энергии от других организаций   </t>
  </si>
  <si>
    <t xml:space="preserve">2.  </t>
  </si>
  <si>
    <t xml:space="preserve">Потери электроэнергии в сети  </t>
  </si>
  <si>
    <t>то же в % (п.1.1./п.2.)</t>
  </si>
  <si>
    <t xml:space="preserve">3.  </t>
  </si>
  <si>
    <t xml:space="preserve">Расход электроэнергии на производственные и хозяйственные нужды </t>
  </si>
  <si>
    <t xml:space="preserve">4.  </t>
  </si>
  <si>
    <t xml:space="preserve">Отпуск электроэнергии из сети, всего в т.ч. </t>
  </si>
  <si>
    <t xml:space="preserve">Полезный отпуск собственным  потребителям ЭСО из них: </t>
  </si>
  <si>
    <t xml:space="preserve">потребителям оптового рынка   </t>
  </si>
  <si>
    <t xml:space="preserve">1.  </t>
  </si>
  <si>
    <t xml:space="preserve">Поступление мощности в сеть, ВСЕГО </t>
  </si>
  <si>
    <t xml:space="preserve">из смежной сети         </t>
  </si>
  <si>
    <t xml:space="preserve">от электростанций ПЭ    </t>
  </si>
  <si>
    <t xml:space="preserve">от других поставщиков (в т.ч. с оптового рынка) </t>
  </si>
  <si>
    <t xml:space="preserve">от других организаций   </t>
  </si>
  <si>
    <t xml:space="preserve">Потери мощности в сети            </t>
  </si>
  <si>
    <t xml:space="preserve">то же в %               </t>
  </si>
  <si>
    <t xml:space="preserve">Отпуск  мощности из сети, всего в т.ч.  </t>
  </si>
  <si>
    <t xml:space="preserve">Заявленная (расчетная) мощность собственных потребителей, пользующихся региональными электрическими сетями </t>
  </si>
  <si>
    <t xml:space="preserve">Заявленная (расчетная) мощность потребителей оптового рынка </t>
  </si>
  <si>
    <t xml:space="preserve">Отпуск в другие сетевые организации    </t>
  </si>
  <si>
    <t>№
п/п</t>
  </si>
  <si>
    <t>Наименование</t>
  </si>
  <si>
    <t>Единица измерения</t>
  </si>
  <si>
    <t>Примечание</t>
  </si>
  <si>
    <t>Балансовая стоимость на начало периода</t>
  </si>
  <si>
    <t>Изменение стоимости</t>
  </si>
  <si>
    <t>2.1.</t>
  </si>
  <si>
    <t>ввод ОС</t>
  </si>
  <si>
    <t>2.2.</t>
  </si>
  <si>
    <t>выбытие</t>
  </si>
  <si>
    <t>Балансовая стоимость на конец периода</t>
  </si>
  <si>
    <t>Сумма амортизационных отчислений</t>
  </si>
  <si>
    <t>На главную</t>
  </si>
  <si>
    <t>Приложение 3</t>
  </si>
  <si>
    <t>1.</t>
  </si>
  <si>
    <t>подпункт "б" структура и объем затрат на производство и реализацию товаров (работ, услуг)</t>
  </si>
  <si>
    <t xml:space="preserve">2. </t>
  </si>
  <si>
    <t>2.5</t>
  </si>
  <si>
    <t>2.6</t>
  </si>
  <si>
    <t>2.7</t>
  </si>
  <si>
    <t>2.8</t>
  </si>
  <si>
    <t>2.9</t>
  </si>
  <si>
    <t>2.10</t>
  </si>
  <si>
    <t>2.11</t>
  </si>
  <si>
    <t>Информация о техническом состоянии сетей</t>
  </si>
  <si>
    <t>2.12</t>
  </si>
  <si>
    <t>Сведения о движении активов</t>
  </si>
  <si>
    <t>Информация о техническом состянии сетей за отчетный год раскрыта на официальном сайте организации в составе информации, подлежащей ежемесячному раскрытию в соответсвии с Постановлением Правительства РФ от 21.01.2004 г. 24 "Об утверждении стандартов раскрытия информации субъектами оптового и розничных рынков электрической энергии".</t>
  </si>
  <si>
    <r>
      <t>_____</t>
    </r>
    <r>
      <rPr>
        <sz val="10"/>
        <rFont val="Calibri"/>
        <family val="2"/>
        <charset val="204"/>
        <scheme val="minor"/>
      </rPr>
      <t>*</t>
    </r>
    <r>
      <rPr>
        <sz val="10"/>
        <color indexed="9"/>
        <rFont val="Calibri"/>
        <family val="2"/>
        <charset val="204"/>
        <scheme val="minor"/>
      </rPr>
      <t>_</t>
    </r>
    <r>
      <rPr>
        <sz val="10"/>
        <rFont val="Calibri"/>
        <family val="2"/>
        <charset val="204"/>
        <scheme val="minor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</si>
  <si>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0"/>
        <rFont val="Calibri"/>
        <family val="2"/>
        <charset val="204"/>
        <scheme val="minor"/>
      </rPr>
      <t>**</t>
    </r>
    <r>
      <rPr>
        <sz val="10"/>
        <color indexed="9"/>
        <rFont val="Calibri"/>
        <family val="2"/>
        <charset val="204"/>
        <scheme val="minor"/>
      </rPr>
      <t>_</t>
    </r>
    <r>
      <rPr>
        <sz val="10"/>
        <rFont val="Calibri"/>
        <family val="2"/>
        <charset val="204"/>
        <scheme val="minor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</si>
  <si>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Calibri"/>
        <family val="2"/>
        <charset val="204"/>
        <scheme val="minor"/>
      </rPr>
      <t>***</t>
    </r>
    <r>
      <rPr>
        <sz val="10"/>
        <color indexed="9"/>
        <rFont val="Calibri"/>
        <family val="2"/>
        <charset val="204"/>
        <scheme val="minor"/>
      </rPr>
      <t>_</t>
    </r>
    <r>
      <rPr>
        <sz val="10"/>
        <rFont val="Calibri"/>
        <family val="2"/>
        <charset val="204"/>
        <scheme val="minor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</si>
  <si>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0"/>
        <rFont val="Calibri"/>
        <family val="2"/>
        <charset val="204"/>
        <scheme val="minor"/>
      </rPr>
      <t>****</t>
    </r>
    <r>
      <rPr>
        <sz val="10"/>
        <color indexed="9"/>
        <rFont val="Calibri"/>
        <family val="2"/>
        <charset val="204"/>
        <scheme val="minor"/>
      </rPr>
      <t>_</t>
    </r>
    <r>
      <rPr>
        <sz val="10"/>
        <rFont val="Calibri"/>
        <family val="2"/>
        <charset val="204"/>
        <scheme val="minor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</si>
  <si>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0"/>
        <rFont val="Calibri"/>
        <family val="2"/>
        <charset val="204"/>
        <scheme val="minor"/>
      </rPr>
      <t>*****</t>
    </r>
    <r>
      <rPr>
        <sz val="10"/>
        <color indexed="9"/>
        <rFont val="Calibri"/>
        <family val="2"/>
        <charset val="204"/>
        <scheme val="minor"/>
      </rPr>
      <t>_</t>
    </r>
    <r>
      <rPr>
        <sz val="10"/>
        <rFont val="Calibri"/>
        <family val="2"/>
        <charset val="204"/>
        <scheme val="minor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</si>
  <si>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Формы документов, доступные для скачивания, размещены на официальном сайте организации  во вкладке "Партнерам" в разделе "Услуги по электроснабжению"</t>
  </si>
  <si>
    <t>год</t>
  </si>
  <si>
    <r>
      <rPr>
        <b/>
        <sz val="11"/>
        <rFont val="Calibri"/>
        <family val="2"/>
        <charset val="204"/>
        <scheme val="minor"/>
      </rPr>
      <t>Годовая финансовая (бухгалтерская) отчетность</t>
    </r>
    <r>
      <rPr>
        <sz val="11"/>
        <rFont val="Calibri"/>
        <family val="2"/>
        <charset val="204"/>
        <scheme val="minor"/>
      </rPr>
      <t xml:space="preserve">, а также аудиторское заключение размещены на официальном сайте организациив сети Интернет  в разделе: </t>
    </r>
    <r>
      <rPr>
        <b/>
        <sz val="11"/>
        <rFont val="Calibri"/>
        <family val="2"/>
        <charset val="204"/>
        <scheme val="minor"/>
      </rPr>
      <t>Партнерам\Акционерам\Бухгалтерская отчетность</t>
    </r>
  </si>
  <si>
    <t>Баланс электрической энергии по сетям ВН, СН1, СН2, НН</t>
  </si>
  <si>
    <t>На товарную продукцию</t>
  </si>
  <si>
    <t>2.13</t>
  </si>
  <si>
    <t>2.14</t>
  </si>
  <si>
    <t>2.15</t>
  </si>
  <si>
    <t>2.16</t>
  </si>
  <si>
    <t>2.17</t>
  </si>
  <si>
    <t>http://www.omsktyre.ru/buhgalterskaya-otchetnost</t>
  </si>
  <si>
    <t xml:space="preserve">подпункт "а"  о ценах (тарифах) на товары (работы, услуги) субъектов естественных монополий, в отношении которых применяется государственное регулирование (далее - регулируемые товары (работы, услуги)), включая информацию о тарифах на услуги по передаче электрической энергии и размерах платы за технологическое присоединение к электрическим сетям на текущий период регулирования, с указанием источника официального опубликования решения регулирующего органа об установлении тарифов
</t>
  </si>
  <si>
    <t>http://www.omsktyre.ru/uslugi-po-elektroenergii</t>
  </si>
  <si>
    <t>Период</t>
  </si>
  <si>
    <t>Процент потерь</t>
  </si>
  <si>
    <t>Расходы на оплату потерь*, тыс. руб.</t>
  </si>
  <si>
    <t>Способы приобретения товаров, необходимых для оказания услуг</t>
  </si>
  <si>
    <t>Ссылка:</t>
  </si>
  <si>
    <t>http://www.omsktyre.ru/tendery-i-zakupki</t>
  </si>
  <si>
    <t xml:space="preserve">потребителям, присоединенным к центру питания </t>
  </si>
  <si>
    <t>на генераторном напряжении</t>
  </si>
  <si>
    <t>сальдо переток в  другие организации</t>
  </si>
  <si>
    <t>4.4.</t>
  </si>
  <si>
    <t>4.5.</t>
  </si>
  <si>
    <t>4. Приказ ФАС России от 29.08.2017 N 1135/17 "Об утверждении методических указаний по определению размера платы за технологическое присоединение к электрическим сетям"</t>
  </si>
  <si>
    <r>
      <t xml:space="preserve">Основной способ закупки - тендер. Иные способы применяются в ограниченных случаях. Это направлено на повышение прозрачности и открытости способа закупки товаров, работ и услуг. С </t>
    </r>
    <r>
      <rPr>
        <b/>
        <sz val="11"/>
        <color rgb="FF000000"/>
        <rFont val="Calibri"/>
        <family val="2"/>
        <charset val="204"/>
        <scheme val="minor"/>
      </rPr>
      <t xml:space="preserve">регламентом подготовки и проведения конкурентных процедур при закупках товаров, работ и услуг </t>
    </r>
    <r>
      <rPr>
        <sz val="11"/>
        <color rgb="FF000000"/>
        <rFont val="Calibri"/>
        <family val="2"/>
        <charset val="204"/>
        <scheme val="minor"/>
      </rPr>
      <t xml:space="preserve"> можно ознакомиться на официальном сайте в разделе: </t>
    </r>
    <r>
      <rPr>
        <b/>
        <sz val="11"/>
        <color rgb="FF000000"/>
        <rFont val="Calibri"/>
        <family val="2"/>
        <charset val="204"/>
        <scheme val="minor"/>
      </rPr>
      <t>Партнерам\Тендеры и закупки</t>
    </r>
    <r>
      <rPr>
        <sz val="11"/>
        <color rgb="FF000000"/>
        <rFont val="Calibri"/>
        <family val="2"/>
        <charset val="204"/>
        <scheme val="minor"/>
      </rPr>
      <t>.</t>
    </r>
  </si>
  <si>
    <t>модернизация ОС</t>
  </si>
  <si>
    <t>АО "Омскшина" не имеет инвестиционной программы.</t>
  </si>
  <si>
    <t>АО "Омскшина" не имеет утвержденной программы энергосбережения.</t>
  </si>
  <si>
    <t>АО "Омскшина"</t>
  </si>
  <si>
    <t>АО "ОМСКШИНА" раскрывает информацию за</t>
  </si>
  <si>
    <t>Электрическая мощность по диапозонам напряжения АО "Омскшина"</t>
  </si>
  <si>
    <t>Сведения о потерях электрической энергии по электрическим сетям АО "Омскшина"</t>
  </si>
  <si>
    <r>
      <t xml:space="preserve">* - АО "Омскшина" приобретает электроэнергию для компенсации технологических потерь в сетях у </t>
    </r>
    <r>
      <rPr>
        <b/>
        <sz val="11"/>
        <rFont val="Calibri"/>
        <family val="2"/>
        <charset val="204"/>
        <scheme val="minor"/>
      </rPr>
      <t>ООО "Центрэнерго" по  договору от 01.01.2012 № 01ЭС-12</t>
    </r>
  </si>
  <si>
    <t xml:space="preserve">Перечень зон деятельности АО "Омскшина" </t>
  </si>
  <si>
    <t>I. Общие положения, пункт 12, а именно:</t>
  </si>
  <si>
    <t>II. Стандарт раскрытия информации сетевой организацией,  пункт 19, а именно:</t>
  </si>
  <si>
    <t xml:space="preserve">подпункт "б" о расходах, связанных с осуществлением технологического присоединения, не включаемых в плату за технологическое присоединение (и подлежащих учету (учтенных) в тарифах на услуги по передаче электрической энергии), с указанием источника официального опубликования решения регулирующего органа об установлении тарифов, содержащего информацию о размере таких расходов
</t>
  </si>
  <si>
    <t>абзац 2 подпункта "г"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</t>
  </si>
  <si>
    <t>абзац 2 подпункта "г" о потерях электроэнергии в сетях сетевой организации в абсолютном и относительном выражении по уровням напряжения, используемым для целей ценообразования</t>
  </si>
  <si>
    <t>абзац 3 подпункта "г" о затратах сетевой организации на покупку потерь в собственных сетях</t>
  </si>
  <si>
    <t>абзац 3 подпункта "г" об уровне нормативных потерь электроэнергии на текущий период с указанием источника опубликования решения об установлении уровня нормативных потерь</t>
  </si>
  <si>
    <t>абзац 3 подпункта "г" о перечне мероприятий по снижению размеров потерь в сетях, а также о сроках их исполнения и источниках финансирования</t>
  </si>
  <si>
    <t>абзац 3 подпункта "г" о закупке сетевыми организациями электрической энергии для компенсации потерь в сетях и ее стоимости</t>
  </si>
  <si>
    <t>абзац 3 подпункта "г" о размере фактических потерь, оплачиваемых покупателями при осуществлении расчетов за электрическую энергию по уровням напряжения</t>
  </si>
  <si>
    <t xml:space="preserve">абзац 4 подпункта "г" о перечне зон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 организации или на ином законном основании
</t>
  </si>
  <si>
    <t>абзац 5 подпункта "г" о техническом состоянии сетей</t>
  </si>
  <si>
    <t xml:space="preserve">подпункт "з" об условиях, на которых осуществляется поставка регулируемых товаров (работ, услуг) субъектами естественных монополий, и (или) об условиях договоров об осуществлении технологического присоединения к электрическим сетям с указанием типовых форм договоров об оказании услуг по передаче электрической энергии, типовых договоров об осуществлении технологического присоединения к электрическим сетям и источника официального опубликования нормативного правового акта, регулирующего условия этих договоров
</t>
  </si>
  <si>
    <t>подпункт "м" об инвестиционных программах (о проектах инвестиционных программ) и отчетах об их реализации</t>
  </si>
  <si>
    <t>подпункт "н" об отчетах о реализации инвестиционной программы и об обосновывающих их материалах</t>
  </si>
  <si>
    <t>подпункт "о" о способах приобретения, стоимости и объемах товаров, необходимых для оказания услуг по передаче электроэнергии</t>
  </si>
  <si>
    <t xml:space="preserve">подпункт "с" о качестве обслуживания потребителей услуг сетевой организации </t>
  </si>
  <si>
    <t xml:space="preserve">абзац 2 подпункта "г" об отпуске электроэнергии в сеть и отпуске электроэнергии из сети сетевой компании по уровням напряжений, используемых для ценообразования, потребителям электрической энергии и территориальным сетевым организациям, присоединенным к сетям сетевой организации
</t>
  </si>
  <si>
    <t>исправить дату</t>
  </si>
  <si>
    <t>2020</t>
  </si>
  <si>
    <t>2024</t>
  </si>
  <si>
    <t>660850001</t>
  </si>
  <si>
    <r>
      <t xml:space="preserve">Нормативный уровень технологических потерь на долгосрочный период 2020 - 2024 гг. утвержен </t>
    </r>
    <r>
      <rPr>
        <b/>
        <sz val="11"/>
        <rFont val="Calibri"/>
        <family val="2"/>
        <charset val="204"/>
        <scheme val="minor"/>
      </rPr>
      <t>приказом РЭК Омской области № 663/78 от 26.12.2014 г.</t>
    </r>
  </si>
  <si>
    <t xml:space="preserve">АО "Омскшина" оказывает услуги по передаче электрической энергии по сетям во исполнение обязательст ПАО "Россети Сибирь" перед энергоснабжающей организацией (ЭСО) абонентам, подключенным к сетям предприятия и имеющих договора с энергоснабжающей организацией. Процедура технологического подключения к эектрическим сетям представлена ниже. </t>
  </si>
  <si>
    <r>
      <rPr>
        <b/>
        <sz val="11"/>
        <rFont val="Calibri"/>
        <family val="2"/>
        <charset val="204"/>
        <scheme val="minor"/>
      </rPr>
      <t>Информация о качестве обслуживания потребителей</t>
    </r>
    <r>
      <rPr>
        <sz val="11"/>
        <rFont val="Calibri"/>
        <family val="2"/>
        <charset val="204"/>
        <scheme val="minor"/>
      </rPr>
      <t xml:space="preserve"> за отчетный год в формате Приложения N 7 к приказу Министерства энергетики РФ от 15.04.2014 г. № 186 "О ЕДИНЫХ СТАНДАРТАХ КАЧЕСТВА ОБСЛУЖИВАНИЯ СЕТЕВЫМИ ОРГАНИЗАЦИЯМИ ПОТРЕБИТЕЛЕЙ УСЛУГ СЕТЕВЫХ ОРГАНИЗАЦИЙ" размещена на официальном сайте организации в разделе: </t>
    </r>
    <r>
      <rPr>
        <b/>
        <sz val="11"/>
        <rFont val="Calibri"/>
        <family val="2"/>
        <charset val="204"/>
        <scheme val="minor"/>
      </rPr>
      <t>Партнерам\Раскрытие информации\Услуги по электроснабжению\Информация за 2022 год</t>
    </r>
  </si>
  <si>
    <t>Информация выложена на официальном сайте 14.03.2022 г. в разделе "Информация за 2022 год" , о чем контролирующие органы были уведомлены посредством шаблона  EE.OPEN.INFO.MARCH.NET.NOTICE 14.03.2021 г.</t>
  </si>
</sst>
</file>

<file path=xl/styles.xml><?xml version="1.0" encoding="utf-8"?>
<styleSheet xmlns="http://schemas.openxmlformats.org/spreadsheetml/2006/main">
  <numFmts count="5">
    <numFmt numFmtId="164" formatCode="#,##0.000"/>
    <numFmt numFmtId="165" formatCode="0.0%"/>
    <numFmt numFmtId="166" formatCode="0.000"/>
    <numFmt numFmtId="167" formatCode="0.000%"/>
    <numFmt numFmtId="168" formatCode="0.0"/>
  </numFmts>
  <fonts count="40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0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sz val="12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b/>
      <i/>
      <sz val="11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10.5"/>
      <name val="Calibri"/>
      <family val="2"/>
      <charset val="204"/>
      <scheme val="minor"/>
    </font>
    <font>
      <sz val="10.5"/>
      <color theme="0" tint="-0.34998626667073579"/>
      <name val="Calibri"/>
      <family val="2"/>
      <charset val="204"/>
      <scheme val="minor"/>
    </font>
    <font>
      <sz val="10"/>
      <color indexed="9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u/>
      <sz val="10"/>
      <color theme="10"/>
      <name val="Arial"/>
      <family val="2"/>
      <charset val="204"/>
    </font>
    <font>
      <i/>
      <sz val="10"/>
      <name val="Calibri"/>
      <family val="2"/>
      <charset val="204"/>
      <scheme val="minor"/>
    </font>
    <font>
      <sz val="11"/>
      <name val="Arial"/>
      <family val="2"/>
      <charset val="204"/>
    </font>
    <font>
      <sz val="8"/>
      <name val="Arial"/>
      <family val="2"/>
      <charset val="204"/>
    </font>
    <font>
      <u/>
      <sz val="10"/>
      <color rgb="FF0000FF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 applyNumberFormat="0" applyFont="0" applyFill="0" applyBorder="0" applyAlignment="0" applyProtection="0">
      <alignment vertical="top"/>
    </xf>
    <xf numFmtId="0" fontId="4" fillId="0" borderId="0"/>
    <xf numFmtId="0" fontId="5" fillId="0" borderId="0"/>
    <xf numFmtId="0" fontId="3" fillId="0" borderId="0" applyNumberFormat="0" applyFont="0" applyFill="0" applyBorder="0" applyAlignment="0" applyProtection="0">
      <alignment vertical="top"/>
    </xf>
    <xf numFmtId="0" fontId="2" fillId="0" borderId="0"/>
    <xf numFmtId="9" fontId="13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9" fontId="5" fillId="0" borderId="0" applyFont="0" applyFill="0" applyBorder="0" applyAlignment="0" applyProtection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 applyNumberFormat="0" applyFont="0" applyFill="0" applyBorder="0" applyAlignment="0" applyProtection="0">
      <alignment vertical="top"/>
    </xf>
    <xf numFmtId="0" fontId="38" fillId="0" borderId="0"/>
  </cellStyleXfs>
  <cellXfs count="169">
    <xf numFmtId="0" fontId="3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left"/>
    </xf>
    <xf numFmtId="0" fontId="6" fillId="0" borderId="0" xfId="0" applyNumberFormat="1" applyFont="1" applyFill="1" applyBorder="1" applyAlignment="1" applyProtection="1">
      <alignment horizontal="center" vertical="top"/>
    </xf>
    <xf numFmtId="0" fontId="10" fillId="0" borderId="0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vertical="top"/>
    </xf>
    <xf numFmtId="0" fontId="14" fillId="0" borderId="0" xfId="0" applyNumberFormat="1" applyFont="1" applyFill="1" applyBorder="1" applyAlignment="1" applyProtection="1">
      <alignment vertical="top" wrapText="1"/>
    </xf>
    <xf numFmtId="0" fontId="7" fillId="0" borderId="0" xfId="0" applyNumberFormat="1" applyFont="1" applyFill="1" applyBorder="1" applyAlignment="1" applyProtection="1">
      <alignment vertical="top"/>
    </xf>
    <xf numFmtId="0" fontId="7" fillId="0" borderId="1" xfId="0" applyNumberFormat="1" applyFont="1" applyFill="1" applyBorder="1" applyAlignment="1" applyProtection="1">
      <alignment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164" fontId="9" fillId="0" borderId="1" xfId="0" applyNumberFormat="1" applyFont="1" applyFill="1" applyBorder="1" applyAlignment="1" applyProtection="1">
      <alignment horizontal="center"/>
    </xf>
    <xf numFmtId="164" fontId="7" fillId="0" borderId="1" xfId="0" applyNumberFormat="1" applyFont="1" applyFill="1" applyBorder="1" applyAlignment="1" applyProtection="1">
      <alignment horizontal="center"/>
    </xf>
    <xf numFmtId="4" fontId="7" fillId="0" borderId="1" xfId="0" applyNumberFormat="1" applyFont="1" applyFill="1" applyBorder="1" applyAlignment="1" applyProtection="1">
      <alignment horizontal="center"/>
    </xf>
    <xf numFmtId="0" fontId="3" fillId="0" borderId="0" xfId="8"/>
    <xf numFmtId="0" fontId="15" fillId="0" borderId="0" xfId="8" applyFont="1"/>
    <xf numFmtId="0" fontId="18" fillId="0" borderId="0" xfId="8" applyFont="1" applyAlignment="1">
      <alignment horizontal="justify"/>
    </xf>
    <xf numFmtId="0" fontId="3" fillId="0" borderId="0" xfId="8" applyFont="1" applyAlignment="1">
      <alignment horizontal="justify"/>
    </xf>
    <xf numFmtId="0" fontId="7" fillId="0" borderId="0" xfId="8" applyFont="1"/>
    <xf numFmtId="0" fontId="25" fillId="0" borderId="0" xfId="6" applyNumberFormat="1" applyFont="1" applyFill="1" applyBorder="1" applyAlignment="1" applyProtection="1">
      <alignment vertical="top"/>
    </xf>
    <xf numFmtId="16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7" fillId="0" borderId="1" xfId="0" applyNumberFormat="1" applyFont="1" applyFill="1" applyBorder="1" applyAlignment="1" applyProtection="1">
      <alignment vertical="top"/>
    </xf>
    <xf numFmtId="0" fontId="16" fillId="0" borderId="0" xfId="6" applyNumberFormat="1" applyFill="1" applyBorder="1" applyAlignment="1" applyProtection="1">
      <alignment vertical="top"/>
    </xf>
    <xf numFmtId="0" fontId="14" fillId="0" borderId="0" xfId="0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1" fillId="0" borderId="0" xfId="0" applyFont="1" applyAlignment="1"/>
    <xf numFmtId="0" fontId="24" fillId="0" borderId="0" xfId="0" applyFont="1" applyAlignment="1"/>
    <xf numFmtId="0" fontId="7" fillId="0" borderId="0" xfId="0" applyFont="1" applyAlignment="1"/>
    <xf numFmtId="0" fontId="9" fillId="0" borderId="0" xfId="0" applyNumberFormat="1" applyFont="1" applyFill="1" applyBorder="1" applyAlignment="1" applyProtection="1">
      <alignment vertical="top"/>
    </xf>
    <xf numFmtId="49" fontId="26" fillId="0" borderId="0" xfId="0" applyNumberFormat="1" applyFont="1" applyFill="1" applyAlignment="1">
      <alignment horizontal="right" vertical="top"/>
    </xf>
    <xf numFmtId="0" fontId="26" fillId="0" borderId="0" xfId="0" applyFont="1" applyFill="1" applyAlignment="1"/>
    <xf numFmtId="0" fontId="7" fillId="0" borderId="0" xfId="0" applyFont="1" applyFill="1" applyAlignment="1"/>
    <xf numFmtId="0" fontId="7" fillId="0" borderId="0" xfId="0" applyFont="1" applyFill="1" applyAlignment="1">
      <alignment horizontal="right" vertical="top"/>
    </xf>
    <xf numFmtId="0" fontId="7" fillId="0" borderId="0" xfId="0" applyNumberFormat="1" applyFont="1" applyFill="1" applyBorder="1" applyAlignment="1" applyProtection="1">
      <alignment horizontal="left" vertical="top"/>
    </xf>
    <xf numFmtId="165" fontId="7" fillId="0" borderId="0" xfId="5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horizontal="left" vertical="top" wrapText="1"/>
    </xf>
    <xf numFmtId="0" fontId="6" fillId="0" borderId="0" xfId="2" applyFont="1"/>
    <xf numFmtId="0" fontId="6" fillId="0" borderId="0" xfId="2" applyFont="1" applyFill="1"/>
    <xf numFmtId="0" fontId="6" fillId="0" borderId="0" xfId="2" applyFont="1" applyAlignment="1">
      <alignment horizontal="right"/>
    </xf>
    <xf numFmtId="0" fontId="7" fillId="0" borderId="0" xfId="2" applyFont="1"/>
    <xf numFmtId="0" fontId="7" fillId="0" borderId="0" xfId="2" applyFont="1" applyFill="1"/>
    <xf numFmtId="0" fontId="28" fillId="0" borderId="0" xfId="2" applyFont="1"/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7" fillId="0" borderId="0" xfId="2" applyFont="1" applyAlignment="1">
      <alignment horizontal="left"/>
    </xf>
    <xf numFmtId="0" fontId="29" fillId="0" borderId="0" xfId="6" applyNumberFormat="1" applyFont="1" applyFill="1" applyBorder="1" applyAlignment="1" applyProtection="1">
      <alignment horizontal="right" vertical="top"/>
    </xf>
    <xf numFmtId="0" fontId="30" fillId="0" borderId="0" xfId="2" applyFont="1"/>
    <xf numFmtId="0" fontId="30" fillId="0" borderId="2" xfId="2" applyFont="1" applyBorder="1" applyAlignment="1">
      <alignment horizontal="center" vertical="center"/>
    </xf>
    <xf numFmtId="0" fontId="30" fillId="0" borderId="2" xfId="2" applyFont="1" applyFill="1" applyBorder="1" applyAlignment="1">
      <alignment horizontal="center" vertical="center"/>
    </xf>
    <xf numFmtId="0" fontId="30" fillId="0" borderId="1" xfId="2" applyFont="1" applyBorder="1" applyAlignment="1">
      <alignment horizontal="center" vertical="center" wrapText="1"/>
    </xf>
    <xf numFmtId="4" fontId="30" fillId="0" borderId="0" xfId="2" applyNumberFormat="1" applyFont="1"/>
    <xf numFmtId="9" fontId="30" fillId="0" borderId="0" xfId="7" applyFont="1"/>
    <xf numFmtId="0" fontId="31" fillId="0" borderId="0" xfId="2" applyFont="1"/>
    <xf numFmtId="4" fontId="6" fillId="0" borderId="0" xfId="2" applyNumberFormat="1" applyFont="1" applyFill="1"/>
    <xf numFmtId="0" fontId="7" fillId="0" borderId="0" xfId="2" applyFont="1" applyBorder="1"/>
    <xf numFmtId="0" fontId="6" fillId="0" borderId="0" xfId="2" applyFont="1" applyBorder="1" applyAlignment="1">
      <alignment horizontal="right"/>
    </xf>
    <xf numFmtId="0" fontId="7" fillId="0" borderId="3" xfId="2" applyFont="1" applyBorder="1" applyAlignment="1">
      <alignment horizontal="left"/>
    </xf>
    <xf numFmtId="0" fontId="29" fillId="0" borderId="0" xfId="6" applyNumberFormat="1" applyFont="1" applyFill="1" applyBorder="1" applyAlignment="1" applyProtection="1">
      <alignment vertical="top"/>
    </xf>
    <xf numFmtId="0" fontId="6" fillId="0" borderId="0" xfId="0" applyFont="1" applyAlignment="1"/>
    <xf numFmtId="166" fontId="9" fillId="0" borderId="0" xfId="0" applyNumberFormat="1" applyFont="1" applyAlignment="1"/>
    <xf numFmtId="167" fontId="6" fillId="0" borderId="0" xfId="5" applyNumberFormat="1" applyFont="1"/>
    <xf numFmtId="0" fontId="33" fillId="0" borderId="0" xfId="0" applyNumberFormat="1" applyFont="1" applyFill="1" applyBorder="1" applyAlignment="1" applyProtection="1">
      <alignment vertical="top"/>
    </xf>
    <xf numFmtId="10" fontId="7" fillId="0" borderId="1" xfId="5" applyNumberFormat="1" applyFont="1" applyFill="1" applyBorder="1" applyAlignment="1" applyProtection="1">
      <alignment horizontal="center" vertical="top" wrapText="1"/>
    </xf>
    <xf numFmtId="4" fontId="7" fillId="0" borderId="1" xfId="0" applyNumberFormat="1" applyFont="1" applyFill="1" applyBorder="1" applyAlignment="1" applyProtection="1">
      <alignment horizontal="center" vertical="top" wrapText="1"/>
    </xf>
    <xf numFmtId="0" fontId="20" fillId="0" borderId="0" xfId="9" applyFill="1" applyAlignment="1" applyProtection="1">
      <alignment vertical="center" wrapText="1"/>
    </xf>
    <xf numFmtId="0" fontId="7" fillId="0" borderId="2" xfId="2" applyFont="1" applyBorder="1" applyAlignment="1">
      <alignment horizontal="center" vertical="center"/>
    </xf>
    <xf numFmtId="0" fontId="7" fillId="0" borderId="0" xfId="0" applyNumberFormat="1" applyFont="1" applyFill="1" applyBorder="1" applyAlignment="1" applyProtection="1">
      <alignment horizontal="right" vertical="top"/>
    </xf>
    <xf numFmtId="0" fontId="25" fillId="0" borderId="0" xfId="6" applyNumberFormat="1" applyFont="1" applyFill="1" applyBorder="1" applyAlignment="1" applyProtection="1">
      <alignment horizontal="right" vertical="top"/>
    </xf>
    <xf numFmtId="0" fontId="7" fillId="0" borderId="1" xfId="0" applyNumberFormat="1" applyFont="1" applyFill="1" applyBorder="1" applyAlignment="1" applyProtection="1">
      <alignment horizontal="center" vertical="top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24" fillId="0" borderId="5" xfId="0" applyFont="1" applyBorder="1" applyAlignment="1">
      <alignment horizontal="center"/>
    </xf>
    <xf numFmtId="0" fontId="9" fillId="0" borderId="0" xfId="0" applyFont="1" applyFill="1" applyAlignment="1"/>
    <xf numFmtId="0" fontId="9" fillId="0" borderId="0" xfId="0" applyFont="1" applyFill="1" applyAlignment="1">
      <alignment horizontal="right"/>
    </xf>
    <xf numFmtId="0" fontId="6" fillId="0" borderId="0" xfId="3" applyNumberFormat="1" applyFont="1" applyFill="1" applyBorder="1" applyAlignment="1" applyProtection="1">
      <alignment vertical="top"/>
    </xf>
    <xf numFmtId="0" fontId="36" fillId="0" borderId="0" xfId="3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horizontal="left" vertical="top" wrapText="1"/>
    </xf>
    <xf numFmtId="4" fontId="7" fillId="0" borderId="2" xfId="2" applyNumberFormat="1" applyFont="1" applyFill="1" applyBorder="1" applyAlignment="1">
      <alignment horizontal="center" vertical="center"/>
    </xf>
    <xf numFmtId="3" fontId="7" fillId="0" borderId="2" xfId="2" applyNumberFormat="1" applyFont="1" applyFill="1" applyBorder="1" applyAlignment="1">
      <alignment horizontal="center" vertical="center"/>
    </xf>
    <xf numFmtId="0" fontId="7" fillId="0" borderId="2" xfId="2" applyFont="1" applyFill="1" applyBorder="1" applyAlignment="1">
      <alignment horizontal="center" vertical="center"/>
    </xf>
    <xf numFmtId="0" fontId="30" fillId="0" borderId="1" xfId="2" applyFont="1" applyFill="1" applyBorder="1" applyAlignment="1">
      <alignment horizontal="left" vertical="center" wrapText="1"/>
    </xf>
    <xf numFmtId="0" fontId="30" fillId="0" borderId="1" xfId="2" applyFont="1" applyFill="1" applyBorder="1"/>
    <xf numFmtId="0" fontId="30" fillId="0" borderId="1" xfId="2" applyFont="1" applyFill="1" applyBorder="1" applyAlignment="1">
      <alignment horizontal="center" vertical="center" wrapText="1"/>
    </xf>
    <xf numFmtId="0" fontId="30" fillId="0" borderId="1" xfId="2" applyFont="1" applyFill="1" applyBorder="1" applyAlignment="1">
      <alignment horizontal="center" vertical="center"/>
    </xf>
    <xf numFmtId="0" fontId="16" fillId="0" borderId="0" xfId="6" applyFill="1" applyAlignment="1" applyProtection="1">
      <alignment vertical="center" wrapText="1"/>
    </xf>
    <xf numFmtId="168" fontId="7" fillId="0" borderId="1" xfId="0" applyNumberFormat="1" applyFont="1" applyFill="1" applyBorder="1" applyAlignment="1" applyProtection="1">
      <alignment horizontal="center" vertical="top"/>
    </xf>
    <xf numFmtId="4" fontId="7" fillId="0" borderId="0" xfId="0" applyNumberFormat="1" applyFont="1" applyFill="1" applyBorder="1" applyAlignment="1" applyProtection="1">
      <alignment horizontal="center" vertical="top" wrapText="1"/>
    </xf>
    <xf numFmtId="0" fontId="37" fillId="0" borderId="0" xfId="0" applyNumberFormat="1" applyFont="1" applyFill="1" applyBorder="1" applyAlignment="1" applyProtection="1">
      <alignment vertical="top"/>
    </xf>
    <xf numFmtId="0" fontId="24" fillId="0" borderId="0" xfId="0" applyNumberFormat="1" applyFont="1" applyFill="1" applyBorder="1" applyAlignment="1" applyProtection="1">
      <alignment horizontal="right" vertical="top"/>
    </xf>
    <xf numFmtId="166" fontId="6" fillId="0" borderId="0" xfId="0" applyNumberFormat="1" applyFont="1" applyAlignment="1"/>
    <xf numFmtId="0" fontId="7" fillId="0" borderId="2" xfId="2" applyFont="1" applyBorder="1" applyAlignment="1">
      <alignment horizontal="left"/>
    </xf>
    <xf numFmtId="3" fontId="7" fillId="3" borderId="2" xfId="2" applyNumberFormat="1" applyFont="1" applyFill="1" applyBorder="1" applyAlignment="1">
      <alignment horizontal="center" vertical="center"/>
    </xf>
    <xf numFmtId="4" fontId="7" fillId="3" borderId="2" xfId="2" applyNumberFormat="1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/>
    </xf>
    <xf numFmtId="0" fontId="6" fillId="3" borderId="0" xfId="3" applyNumberFormat="1" applyFont="1" applyFill="1" applyBorder="1" applyAlignment="1" applyProtection="1">
      <alignment vertical="top"/>
    </xf>
    <xf numFmtId="0" fontId="27" fillId="0" borderId="0" xfId="6" applyFont="1" applyFill="1" applyAlignment="1" applyProtection="1">
      <alignment horizontal="left" vertical="top" wrapText="1"/>
    </xf>
    <xf numFmtId="0" fontId="39" fillId="0" borderId="0" xfId="6" applyFont="1" applyFill="1" applyAlignment="1" applyProtection="1">
      <alignment horizontal="left" vertical="top" wrapText="1"/>
    </xf>
    <xf numFmtId="0" fontId="11" fillId="0" borderId="0" xfId="0" applyNumberFormat="1" applyFont="1" applyFill="1" applyBorder="1" applyAlignment="1" applyProtection="1">
      <alignment horizontal="center" vertical="top" wrapText="1"/>
    </xf>
    <xf numFmtId="0" fontId="16" fillId="0" borderId="0" xfId="6" applyFill="1" applyAlignment="1" applyProtection="1">
      <alignment horizontal="left" vertical="top" wrapText="1"/>
    </xf>
    <xf numFmtId="0" fontId="24" fillId="0" borderId="0" xfId="0" applyFont="1" applyAlignment="1">
      <alignment horizontal="right"/>
    </xf>
    <xf numFmtId="0" fontId="7" fillId="3" borderId="0" xfId="0" applyNumberFormat="1" applyFont="1" applyFill="1" applyBorder="1" applyAlignment="1" applyProtection="1">
      <alignment horizontal="left" wrapText="1"/>
    </xf>
    <xf numFmtId="0" fontId="36" fillId="3" borderId="0" xfId="3" applyNumberFormat="1" applyFont="1" applyFill="1" applyBorder="1" applyAlignment="1" applyProtection="1">
      <alignment horizontal="left" vertical="top" wrapText="1"/>
    </xf>
    <xf numFmtId="0" fontId="7" fillId="0" borderId="1" xfId="2" applyFont="1" applyBorder="1" applyAlignment="1">
      <alignment horizontal="center" vertical="center"/>
    </xf>
    <xf numFmtId="0" fontId="7" fillId="0" borderId="3" xfId="2" applyFont="1" applyBorder="1" applyAlignment="1">
      <alignment horizontal="left" vertical="center" wrapText="1"/>
    </xf>
    <xf numFmtId="0" fontId="7" fillId="0" borderId="1" xfId="2" applyFont="1" applyBorder="1" applyAlignment="1">
      <alignment horizontal="left" vertical="center" wrapText="1"/>
    </xf>
    <xf numFmtId="0" fontId="12" fillId="0" borderId="0" xfId="2" applyFont="1" applyBorder="1" applyAlignment="1">
      <alignment horizontal="center"/>
    </xf>
    <xf numFmtId="0" fontId="7" fillId="0" borderId="1" xfId="2" applyFont="1" applyFill="1" applyBorder="1" applyAlignment="1">
      <alignment horizontal="center" vertical="center"/>
    </xf>
    <xf numFmtId="164" fontId="7" fillId="0" borderId="1" xfId="2" applyNumberFormat="1" applyFont="1" applyFill="1" applyBorder="1" applyAlignment="1">
      <alignment horizontal="center"/>
    </xf>
    <xf numFmtId="0" fontId="7" fillId="0" borderId="1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left"/>
    </xf>
    <xf numFmtId="0" fontId="7" fillId="0" borderId="3" xfId="2" applyFont="1" applyBorder="1" applyAlignment="1">
      <alignment horizontal="left"/>
    </xf>
    <xf numFmtId="0" fontId="32" fillId="0" borderId="0" xfId="2" applyFont="1" applyAlignment="1">
      <alignment horizontal="justify" wrapText="1"/>
    </xf>
    <xf numFmtId="0" fontId="6" fillId="0" borderId="0" xfId="2" applyFont="1" applyAlignment="1">
      <alignment horizontal="justify" wrapText="1"/>
    </xf>
    <xf numFmtId="49" fontId="30" fillId="0" borderId="2" xfId="2" applyNumberFormat="1" applyFont="1" applyBorder="1" applyAlignment="1">
      <alignment horizontal="center" vertical="center"/>
    </xf>
    <xf numFmtId="49" fontId="30" fillId="0" borderId="4" xfId="2" applyNumberFormat="1" applyFont="1" applyBorder="1" applyAlignment="1">
      <alignment horizontal="center" vertical="center"/>
    </xf>
    <xf numFmtId="49" fontId="30" fillId="0" borderId="3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justify" vertical="center" wrapText="1"/>
    </xf>
    <xf numFmtId="0" fontId="30" fillId="0" borderId="2" xfId="2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/>
    </xf>
    <xf numFmtId="0" fontId="30" fillId="0" borderId="3" xfId="2" applyFont="1" applyBorder="1" applyAlignment="1">
      <alignment horizontal="center" vertical="center"/>
    </xf>
    <xf numFmtId="49" fontId="7" fillId="0" borderId="4" xfId="2" applyNumberFormat="1" applyFont="1" applyBorder="1" applyAlignment="1">
      <alignment horizontal="left"/>
    </xf>
    <xf numFmtId="49" fontId="7" fillId="0" borderId="5" xfId="2" applyNumberFormat="1" applyFont="1" applyBorder="1" applyAlignment="1">
      <alignment horizontal="center"/>
    </xf>
    <xf numFmtId="49" fontId="7" fillId="0" borderId="0" xfId="2" applyNumberFormat="1" applyFont="1" applyBorder="1" applyAlignment="1">
      <alignment horizontal="center"/>
    </xf>
    <xf numFmtId="0" fontId="30" fillId="0" borderId="6" xfId="2" applyFont="1" applyBorder="1" applyAlignment="1">
      <alignment horizontal="center" vertical="center" wrapText="1"/>
    </xf>
    <xf numFmtId="0" fontId="30" fillId="0" borderId="7" xfId="2" applyFont="1" applyBorder="1" applyAlignment="1">
      <alignment horizontal="center" vertical="center"/>
    </xf>
    <xf numFmtId="0" fontId="30" fillId="0" borderId="8" xfId="2" applyFont="1" applyBorder="1" applyAlignment="1">
      <alignment horizontal="center" vertical="center"/>
    </xf>
    <xf numFmtId="0" fontId="30" fillId="0" borderId="9" xfId="2" applyFont="1" applyBorder="1" applyAlignment="1">
      <alignment horizontal="center" vertical="center"/>
    </xf>
    <xf numFmtId="0" fontId="30" fillId="0" borderId="5" xfId="2" applyFont="1" applyBorder="1" applyAlignment="1">
      <alignment horizontal="center" vertical="center"/>
    </xf>
    <xf numFmtId="0" fontId="30" fillId="0" borderId="10" xfId="2" applyFont="1" applyBorder="1" applyAlignment="1">
      <alignment horizontal="center" vertical="center"/>
    </xf>
    <xf numFmtId="0" fontId="30" fillId="0" borderId="6" xfId="2" applyFont="1" applyBorder="1" applyAlignment="1">
      <alignment horizontal="center" vertical="center"/>
    </xf>
    <xf numFmtId="0" fontId="12" fillId="0" borderId="0" xfId="2" applyFont="1" applyAlignment="1">
      <alignment horizontal="center"/>
    </xf>
    <xf numFmtId="0" fontId="7" fillId="0" borderId="5" xfId="2" applyFont="1" applyBorder="1" applyAlignment="1">
      <alignment horizontal="left"/>
    </xf>
    <xf numFmtId="49" fontId="7" fillId="0" borderId="5" xfId="2" applyNumberFormat="1" applyFont="1" applyBorder="1" applyAlignment="1">
      <alignment horizontal="left"/>
    </xf>
    <xf numFmtId="0" fontId="30" fillId="0" borderId="1" xfId="2" applyFont="1" applyBorder="1" applyAlignment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center" vertical="top"/>
    </xf>
    <xf numFmtId="0" fontId="7" fillId="0" borderId="2" xfId="0" applyNumberFormat="1" applyFont="1" applyFill="1" applyBorder="1" applyAlignment="1" applyProtection="1">
      <alignment horizontal="center" vertical="top"/>
    </xf>
    <xf numFmtId="0" fontId="7" fillId="0" borderId="4" xfId="0" applyNumberFormat="1" applyFont="1" applyFill="1" applyBorder="1" applyAlignment="1" applyProtection="1">
      <alignment horizontal="center" vertical="top"/>
    </xf>
    <xf numFmtId="0" fontId="7" fillId="0" borderId="3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0" fontId="7" fillId="0" borderId="0" xfId="8" applyFont="1" applyAlignment="1">
      <alignment horizontal="left" vertical="center" wrapText="1"/>
    </xf>
    <xf numFmtId="0" fontId="12" fillId="0" borderId="0" xfId="0" applyNumberFormat="1" applyFont="1" applyFill="1" applyBorder="1" applyAlignment="1" applyProtection="1">
      <alignment horizontal="left" vertical="top"/>
    </xf>
    <xf numFmtId="0" fontId="22" fillId="0" borderId="0" xfId="8" applyFont="1" applyAlignment="1">
      <alignment horizontal="justify" vertical="top" wrapText="1"/>
    </xf>
    <xf numFmtId="0" fontId="7" fillId="0" borderId="0" xfId="8" applyFont="1" applyAlignment="1">
      <alignment horizontal="justify" vertical="top" wrapText="1"/>
    </xf>
    <xf numFmtId="0" fontId="21" fillId="0" borderId="0" xfId="9" applyFont="1" applyAlignment="1" applyProtection="1">
      <alignment horizontal="left" vertical="top" wrapText="1"/>
    </xf>
    <xf numFmtId="0" fontId="17" fillId="0" borderId="0" xfId="8" applyFont="1" applyAlignment="1">
      <alignment horizontal="center"/>
    </xf>
    <xf numFmtId="0" fontId="18" fillId="0" borderId="0" xfId="8" applyFont="1" applyAlignment="1">
      <alignment horizontal="justify"/>
    </xf>
    <xf numFmtId="0" fontId="19" fillId="2" borderId="0" xfId="8" applyFont="1" applyFill="1" applyAlignment="1">
      <alignment horizontal="justify"/>
    </xf>
    <xf numFmtId="0" fontId="21" fillId="0" borderId="0" xfId="9" applyFont="1" applyAlignment="1" applyProtection="1">
      <alignment horizontal="left" wrapText="1"/>
    </xf>
    <xf numFmtId="0" fontId="23" fillId="2" borderId="0" xfId="0" applyFont="1" applyFill="1" applyAlignment="1">
      <alignment horizontal="right" wrapText="1"/>
    </xf>
    <xf numFmtId="0" fontId="22" fillId="0" borderId="0" xfId="8" applyFont="1" applyAlignment="1">
      <alignment horizontal="left" vertical="top" wrapText="1"/>
    </xf>
    <xf numFmtId="0" fontId="7" fillId="0" borderId="0" xfId="0" applyNumberFormat="1" applyFont="1" applyFill="1" applyBorder="1" applyAlignment="1" applyProtection="1">
      <alignment horizontal="left" wrapText="1"/>
    </xf>
    <xf numFmtId="0" fontId="16" fillId="0" borderId="0" xfId="6" applyFill="1" applyAlignment="1" applyProtection="1">
      <alignment horizontal="center" vertical="top" wrapText="1"/>
    </xf>
    <xf numFmtId="0" fontId="34" fillId="0" borderId="0" xfId="6" applyFont="1" applyFill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>
      <alignment wrapText="1"/>
    </xf>
    <xf numFmtId="0" fontId="16" fillId="0" borderId="0" xfId="6" applyFill="1" applyAlignment="1" applyProtection="1">
      <alignment horizontal="center" vertical="center" wrapText="1"/>
    </xf>
    <xf numFmtId="0" fontId="35" fillId="0" borderId="0" xfId="6" applyFont="1" applyFill="1" applyAlignment="1" applyProtection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left" vertical="top" wrapText="1"/>
    </xf>
  </cellXfs>
  <cellStyles count="12">
    <cellStyle name="Гиперссылка" xfId="6" builtinId="8"/>
    <cellStyle name="Гиперссылка 2" xfId="9"/>
    <cellStyle name="Обычный" xfId="0" builtinId="0"/>
    <cellStyle name="Обычный 2" xfId="1"/>
    <cellStyle name="Обычный 2 16 2" xfId="11"/>
    <cellStyle name="Обычный 3" xfId="2"/>
    <cellStyle name="Обычный 4" xfId="3"/>
    <cellStyle name="Обычный 4 3" xfId="10"/>
    <cellStyle name="Обычный 5" xfId="4"/>
    <cellStyle name="Обычный 6" xfId="8"/>
    <cellStyle name="Процентный" xfId="5" builtinId="5"/>
    <cellStyle name="Процентный 2" xfId="7"/>
  </cellStyles>
  <dxfs count="0"/>
  <tableStyles count="0" defaultTableStyle="TableStyleMedium9" defaultPivotStyle="PivotStyleLight16"/>
  <colors>
    <mruColors>
      <color rgb="FF0000FF"/>
      <color rgb="FF00FFFF"/>
      <color rgb="FFCC99FF"/>
      <color rgb="FFCCCCFF"/>
      <color rgb="FF000099"/>
      <color rgb="FFFFFFFF"/>
      <color rgb="FF808080"/>
      <color rgb="FFB2B2B2"/>
      <color rgb="FF3366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omsktyre.ru/uslugi-po-elektroenergii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omsktyre.ru/uslugi-po-elektroenergii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omsktyre.ru/uslugi-po-elektroenergii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omsktyre.ru/buhgalterskaya-otchetnost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omsktyre.ru/uslugi-po-elektroenergii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2"/>
  <sheetViews>
    <sheetView showGridLines="0" tabSelected="1" view="pageBreakPreview" topLeftCell="A13" zoomScaleNormal="100" zoomScaleSheetLayoutView="100" workbookViewId="0">
      <selection activeCell="B9" sqref="B9:L9"/>
    </sheetView>
  </sheetViews>
  <sheetFormatPr defaultRowHeight="15"/>
  <cols>
    <col min="1" max="1" width="4.85546875" style="41" customWidth="1"/>
    <col min="2" max="11" width="9.140625" style="37"/>
    <col min="12" max="12" width="11.5703125" style="37" customWidth="1"/>
    <col min="13" max="13" width="14.85546875" style="37" customWidth="1"/>
    <col min="14" max="16384" width="9.140625" style="37"/>
  </cols>
  <sheetData>
    <row r="1" spans="1:13" s="35" customFormat="1" ht="51" customHeight="1">
      <c r="A1" s="106" t="s">
        <v>29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7"/>
    </row>
    <row r="2" spans="1:13" s="35" customFormat="1" ht="7.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s="34" customFormat="1">
      <c r="A3" s="81"/>
      <c r="B3" s="108" t="s">
        <v>271</v>
      </c>
      <c r="C3" s="108"/>
      <c r="D3" s="108"/>
      <c r="E3" s="108"/>
      <c r="F3" s="108"/>
      <c r="G3" s="108"/>
      <c r="H3" s="80">
        <v>2021</v>
      </c>
      <c r="I3" s="36" t="s">
        <v>242</v>
      </c>
    </row>
    <row r="5" spans="1:13" s="34" customFormat="1" ht="13.5" customHeight="1">
      <c r="A5" s="82" t="s">
        <v>222</v>
      </c>
      <c r="B5" s="34" t="s">
        <v>276</v>
      </c>
    </row>
    <row r="6" spans="1:13" s="40" customFormat="1" ht="33.75" customHeight="1">
      <c r="A6" s="39"/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</row>
    <row r="7" spans="1:13" s="40" customFormat="1" ht="19.5" customHeight="1">
      <c r="A7" s="39" t="s">
        <v>51</v>
      </c>
      <c r="B7" s="105" t="s">
        <v>223</v>
      </c>
      <c r="C7" s="105"/>
      <c r="D7" s="105"/>
      <c r="E7" s="105"/>
      <c r="F7" s="105"/>
      <c r="G7" s="105"/>
      <c r="H7" s="105"/>
      <c r="I7" s="105"/>
      <c r="J7" s="105"/>
      <c r="K7" s="105"/>
      <c r="L7" s="105"/>
    </row>
    <row r="8" spans="1:13" s="34" customFormat="1" ht="13.5" customHeight="1">
      <c r="A8" s="82" t="s">
        <v>224</v>
      </c>
      <c r="B8" s="34" t="s">
        <v>277</v>
      </c>
    </row>
    <row r="9" spans="1:13" s="40" customFormat="1" ht="66.75" customHeight="1">
      <c r="A9" s="39" t="s">
        <v>123</v>
      </c>
      <c r="B9" s="105" t="s">
        <v>252</v>
      </c>
      <c r="C9" s="105"/>
      <c r="D9" s="105"/>
      <c r="E9" s="105"/>
      <c r="F9" s="105"/>
      <c r="G9" s="105"/>
      <c r="H9" s="105"/>
      <c r="I9" s="105"/>
      <c r="J9" s="105"/>
      <c r="K9" s="105"/>
      <c r="L9" s="105"/>
    </row>
    <row r="10" spans="1:13" s="40" customFormat="1" ht="54.75" customHeight="1">
      <c r="A10" s="39" t="s">
        <v>125</v>
      </c>
      <c r="B10" s="105" t="s">
        <v>278</v>
      </c>
      <c r="C10" s="105"/>
      <c r="D10" s="105"/>
      <c r="E10" s="105"/>
      <c r="F10" s="105"/>
      <c r="G10" s="105"/>
      <c r="H10" s="105"/>
      <c r="I10" s="105"/>
      <c r="J10" s="105"/>
      <c r="K10" s="105"/>
      <c r="L10" s="105"/>
    </row>
    <row r="11" spans="1:13" s="40" customFormat="1" ht="48.75" customHeight="1">
      <c r="A11" s="39" t="s">
        <v>127</v>
      </c>
      <c r="B11" s="105" t="s">
        <v>293</v>
      </c>
      <c r="C11" s="105"/>
      <c r="D11" s="105"/>
      <c r="E11" s="105"/>
      <c r="F11" s="105"/>
      <c r="G11" s="105"/>
      <c r="H11" s="105"/>
      <c r="I11" s="105"/>
      <c r="J11" s="105"/>
      <c r="K11" s="105"/>
      <c r="L11" s="105"/>
    </row>
    <row r="12" spans="1:13" s="40" customFormat="1" ht="48" customHeight="1">
      <c r="A12" s="39" t="s">
        <v>129</v>
      </c>
      <c r="B12" s="105" t="s">
        <v>279</v>
      </c>
      <c r="C12" s="105"/>
      <c r="D12" s="105"/>
      <c r="E12" s="105"/>
      <c r="F12" s="105"/>
      <c r="G12" s="105"/>
      <c r="H12" s="105"/>
      <c r="I12" s="105"/>
      <c r="J12" s="105"/>
      <c r="K12" s="105"/>
      <c r="L12" s="105"/>
    </row>
    <row r="13" spans="1:13" s="40" customFormat="1" ht="30" customHeight="1">
      <c r="A13" s="39" t="s">
        <v>225</v>
      </c>
      <c r="B13" s="105" t="s">
        <v>280</v>
      </c>
      <c r="C13" s="105"/>
      <c r="D13" s="105"/>
      <c r="E13" s="105"/>
      <c r="F13" s="105"/>
      <c r="G13" s="105"/>
      <c r="H13" s="105"/>
      <c r="I13" s="105"/>
      <c r="J13" s="105"/>
      <c r="K13" s="105"/>
      <c r="L13" s="105"/>
    </row>
    <row r="14" spans="1:13" s="40" customFormat="1" ht="21" customHeight="1">
      <c r="A14" s="39" t="s">
        <v>226</v>
      </c>
      <c r="B14" s="105" t="s">
        <v>281</v>
      </c>
      <c r="C14" s="105"/>
      <c r="D14" s="105"/>
      <c r="E14" s="105"/>
      <c r="F14" s="105"/>
      <c r="G14" s="105"/>
      <c r="H14" s="105"/>
      <c r="I14" s="105"/>
      <c r="J14" s="105"/>
      <c r="K14" s="105"/>
      <c r="L14" s="105"/>
    </row>
    <row r="15" spans="1:13" s="40" customFormat="1" ht="35.25" customHeight="1">
      <c r="A15" s="39" t="s">
        <v>227</v>
      </c>
      <c r="B15" s="105" t="s">
        <v>282</v>
      </c>
      <c r="C15" s="105"/>
      <c r="D15" s="105"/>
      <c r="E15" s="105"/>
      <c r="F15" s="105"/>
      <c r="G15" s="105"/>
      <c r="H15" s="105"/>
      <c r="I15" s="105"/>
      <c r="J15" s="105"/>
      <c r="K15" s="105"/>
      <c r="L15" s="105"/>
    </row>
    <row r="16" spans="1:13" s="40" customFormat="1" ht="35.25" customHeight="1">
      <c r="A16" s="39" t="s">
        <v>228</v>
      </c>
      <c r="B16" s="105" t="s">
        <v>283</v>
      </c>
      <c r="C16" s="105"/>
      <c r="D16" s="105"/>
      <c r="E16" s="105"/>
      <c r="F16" s="105"/>
      <c r="G16" s="105"/>
      <c r="H16" s="105"/>
      <c r="I16" s="105"/>
      <c r="J16" s="105"/>
      <c r="K16" s="105"/>
      <c r="L16" s="105"/>
    </row>
    <row r="17" spans="1:12" s="40" customFormat="1" ht="30" customHeight="1">
      <c r="A17" s="39" t="s">
        <v>229</v>
      </c>
      <c r="B17" s="105" t="s">
        <v>284</v>
      </c>
      <c r="C17" s="105"/>
      <c r="D17" s="105"/>
      <c r="E17" s="105"/>
      <c r="F17" s="105"/>
      <c r="G17" s="105"/>
      <c r="H17" s="105"/>
      <c r="I17" s="105"/>
      <c r="J17" s="105"/>
      <c r="K17" s="105"/>
      <c r="L17" s="105"/>
    </row>
    <row r="18" spans="1:12" s="40" customFormat="1" ht="35.25" customHeight="1">
      <c r="A18" s="39" t="s">
        <v>230</v>
      </c>
      <c r="B18" s="105" t="s">
        <v>285</v>
      </c>
      <c r="C18" s="105"/>
      <c r="D18" s="105"/>
      <c r="E18" s="105"/>
      <c r="F18" s="105"/>
      <c r="G18" s="105"/>
      <c r="H18" s="105"/>
      <c r="I18" s="105"/>
      <c r="J18" s="105"/>
      <c r="K18" s="105"/>
      <c r="L18" s="105"/>
    </row>
    <row r="19" spans="1:12" s="40" customFormat="1" ht="45.75" customHeight="1">
      <c r="A19" s="39" t="s">
        <v>231</v>
      </c>
      <c r="B19" s="105" t="s">
        <v>286</v>
      </c>
      <c r="C19" s="105"/>
      <c r="D19" s="105"/>
      <c r="E19" s="105"/>
      <c r="F19" s="105"/>
      <c r="G19" s="105"/>
      <c r="H19" s="105"/>
      <c r="I19" s="105"/>
      <c r="J19" s="105"/>
      <c r="K19" s="105"/>
      <c r="L19" s="105"/>
    </row>
    <row r="20" spans="1:12" s="40" customFormat="1" ht="21.75" customHeight="1">
      <c r="A20" s="39" t="s">
        <v>233</v>
      </c>
      <c r="B20" s="105" t="s">
        <v>287</v>
      </c>
      <c r="C20" s="105"/>
      <c r="D20" s="105"/>
      <c r="E20" s="105"/>
      <c r="F20" s="105"/>
      <c r="G20" s="105"/>
      <c r="H20" s="105"/>
      <c r="I20" s="105"/>
      <c r="J20" s="105"/>
      <c r="K20" s="105"/>
      <c r="L20" s="105"/>
    </row>
    <row r="21" spans="1:12" s="40" customFormat="1" ht="70.5" customHeight="1">
      <c r="A21" s="39" t="s">
        <v>246</v>
      </c>
      <c r="B21" s="105" t="s">
        <v>288</v>
      </c>
      <c r="C21" s="105"/>
      <c r="D21" s="105"/>
      <c r="E21" s="105"/>
      <c r="F21" s="105"/>
      <c r="G21" s="105"/>
      <c r="H21" s="105"/>
      <c r="I21" s="105"/>
      <c r="J21" s="105"/>
      <c r="K21" s="105"/>
      <c r="L21" s="105"/>
    </row>
    <row r="22" spans="1:12" s="40" customFormat="1" ht="21.75" customHeight="1">
      <c r="A22" s="39" t="s">
        <v>247</v>
      </c>
      <c r="B22" s="105" t="s">
        <v>289</v>
      </c>
      <c r="C22" s="105"/>
      <c r="D22" s="105"/>
      <c r="E22" s="105"/>
      <c r="F22" s="105"/>
      <c r="G22" s="105"/>
      <c r="H22" s="105"/>
      <c r="I22" s="105"/>
      <c r="J22" s="105"/>
      <c r="K22" s="105"/>
      <c r="L22" s="105"/>
    </row>
    <row r="23" spans="1:12" s="40" customFormat="1" ht="19.5" customHeight="1">
      <c r="A23" s="39" t="s">
        <v>248</v>
      </c>
      <c r="B23" s="105" t="s">
        <v>290</v>
      </c>
      <c r="C23" s="105"/>
      <c r="D23" s="105"/>
      <c r="E23" s="105"/>
      <c r="F23" s="105"/>
      <c r="G23" s="105"/>
      <c r="H23" s="105"/>
      <c r="I23" s="105"/>
      <c r="J23" s="105"/>
      <c r="K23" s="105"/>
      <c r="L23" s="105"/>
    </row>
    <row r="24" spans="1:12" s="40" customFormat="1" ht="30" customHeight="1">
      <c r="A24" s="39" t="s">
        <v>249</v>
      </c>
      <c r="B24" s="105" t="s">
        <v>291</v>
      </c>
      <c r="C24" s="105"/>
      <c r="D24" s="105"/>
      <c r="E24" s="105"/>
      <c r="F24" s="105"/>
      <c r="G24" s="105"/>
      <c r="H24" s="105"/>
      <c r="I24" s="105"/>
      <c r="J24" s="105"/>
      <c r="K24" s="105"/>
      <c r="L24" s="105"/>
    </row>
    <row r="25" spans="1:12" s="40" customFormat="1" ht="23.25" customHeight="1">
      <c r="A25" s="39" t="s">
        <v>250</v>
      </c>
      <c r="B25" s="105" t="s">
        <v>292</v>
      </c>
      <c r="C25" s="105"/>
      <c r="D25" s="105"/>
      <c r="E25" s="105"/>
      <c r="F25" s="105"/>
      <c r="G25" s="105"/>
      <c r="H25" s="105"/>
      <c r="I25" s="105"/>
      <c r="J25" s="105"/>
      <c r="K25" s="105"/>
      <c r="L25" s="105"/>
    </row>
    <row r="26" spans="1:12" s="40" customFormat="1" ht="30" customHeight="1">
      <c r="A26" s="39"/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</row>
    <row r="27" spans="1:12" s="40" customFormat="1" ht="30" customHeight="1">
      <c r="A27" s="39"/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</row>
    <row r="28" spans="1:12" s="40" customFormat="1" ht="30" customHeight="1">
      <c r="A28" s="39"/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</row>
    <row r="29" spans="1:12" s="40" customFormat="1" ht="30" customHeight="1">
      <c r="A29" s="39"/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</row>
    <row r="30" spans="1:12" s="40" customFormat="1" ht="30" customHeight="1">
      <c r="A30" s="39"/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</row>
    <row r="31" spans="1:12" s="40" customFormat="1" ht="30" customHeight="1">
      <c r="A31" s="39"/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</row>
    <row r="32" spans="1:12" s="40" customFormat="1" ht="30" customHeight="1">
      <c r="A32" s="39"/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</row>
    <row r="33" spans="1:12" s="40" customFormat="1" ht="30" customHeight="1">
      <c r="A33" s="39"/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</row>
    <row r="34" spans="1:12" s="40" customFormat="1" ht="30" customHeight="1">
      <c r="A34" s="39"/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</row>
    <row r="35" spans="1:12" s="40" customFormat="1" ht="30" customHeight="1">
      <c r="A35" s="39"/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</row>
    <row r="36" spans="1:12" s="40" customFormat="1" ht="30" customHeight="1">
      <c r="A36" s="39"/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</row>
    <row r="37" spans="1:12" s="40" customFormat="1" ht="30" customHeight="1">
      <c r="A37" s="39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</row>
    <row r="38" spans="1:12" s="40" customFormat="1" ht="30" customHeight="1">
      <c r="A38" s="39"/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</row>
    <row r="39" spans="1:12" s="40" customFormat="1" ht="30" customHeight="1">
      <c r="A39" s="39"/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</row>
    <row r="40" spans="1:12" s="40" customFormat="1" ht="30" customHeight="1">
      <c r="A40" s="39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</row>
    <row r="41" spans="1:12" s="40" customFormat="1" ht="30" customHeight="1">
      <c r="A41" s="39"/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</row>
    <row r="42" spans="1:12" s="40" customFormat="1" ht="30" customHeight="1">
      <c r="A42" s="39"/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</row>
    <row r="43" spans="1:12" s="41" customFormat="1">
      <c r="A43" s="39"/>
    </row>
    <row r="44" spans="1:12" s="41" customFormat="1">
      <c r="A44" s="39"/>
    </row>
    <row r="45" spans="1:12" s="41" customFormat="1">
      <c r="A45" s="39"/>
    </row>
    <row r="46" spans="1:12" s="41" customFormat="1">
      <c r="A46" s="39"/>
    </row>
    <row r="47" spans="1:12" s="41" customFormat="1">
      <c r="A47" s="39"/>
    </row>
    <row r="48" spans="1:12" s="41" customFormat="1">
      <c r="A48" s="39"/>
    </row>
    <row r="49" spans="1:1" s="41" customFormat="1">
      <c r="A49" s="39"/>
    </row>
    <row r="50" spans="1:1" s="41" customFormat="1">
      <c r="A50" s="39"/>
    </row>
    <row r="51" spans="1:1" s="41" customFormat="1">
      <c r="A51" s="39"/>
    </row>
    <row r="52" spans="1:1" s="41" customFormat="1">
      <c r="A52" s="39"/>
    </row>
    <row r="53" spans="1:1" s="41" customFormat="1">
      <c r="A53" s="42"/>
    </row>
    <row r="54" spans="1:1" s="41" customFormat="1">
      <c r="A54" s="42"/>
    </row>
    <row r="55" spans="1:1" s="41" customFormat="1">
      <c r="A55" s="42"/>
    </row>
    <row r="56" spans="1:1" s="41" customFormat="1">
      <c r="A56" s="42"/>
    </row>
    <row r="57" spans="1:1" s="41" customFormat="1">
      <c r="A57" s="42"/>
    </row>
    <row r="58" spans="1:1" s="41" customFormat="1">
      <c r="A58" s="42"/>
    </row>
    <row r="59" spans="1:1" s="41" customFormat="1">
      <c r="A59" s="42"/>
    </row>
    <row r="60" spans="1:1" s="41" customFormat="1">
      <c r="A60" s="42"/>
    </row>
    <row r="61" spans="1:1" s="41" customFormat="1">
      <c r="A61" s="42"/>
    </row>
    <row r="62" spans="1:1" s="41" customFormat="1">
      <c r="A62" s="42"/>
    </row>
    <row r="63" spans="1:1" s="41" customFormat="1">
      <c r="A63" s="42"/>
    </row>
    <row r="64" spans="1:1" s="41" customFormat="1">
      <c r="A64" s="42"/>
    </row>
    <row r="65" spans="1:1" s="41" customFormat="1">
      <c r="A65" s="42"/>
    </row>
    <row r="66" spans="1:1" s="41" customFormat="1">
      <c r="A66" s="42"/>
    </row>
    <row r="67" spans="1:1">
      <c r="A67" s="42"/>
    </row>
    <row r="68" spans="1:1">
      <c r="A68" s="42"/>
    </row>
    <row r="69" spans="1:1">
      <c r="A69" s="42"/>
    </row>
    <row r="70" spans="1:1">
      <c r="A70" s="42"/>
    </row>
    <row r="71" spans="1:1">
      <c r="A71" s="42"/>
    </row>
    <row r="72" spans="1:1">
      <c r="A72" s="42"/>
    </row>
  </sheetData>
  <mergeCells count="38">
    <mergeCell ref="A1:L1"/>
    <mergeCell ref="B6:L6"/>
    <mergeCell ref="B11:L11"/>
    <mergeCell ref="B12:L12"/>
    <mergeCell ref="B13:L13"/>
    <mergeCell ref="B7:L7"/>
    <mergeCell ref="B3:G3"/>
    <mergeCell ref="B9:L9"/>
    <mergeCell ref="B10:L10"/>
    <mergeCell ref="B14:L14"/>
    <mergeCell ref="B18:L18"/>
    <mergeCell ref="B17:L17"/>
    <mergeCell ref="B19:L19"/>
    <mergeCell ref="B20:L20"/>
    <mergeCell ref="B15:L15"/>
    <mergeCell ref="B16:L16"/>
    <mergeCell ref="B21:L21"/>
    <mergeCell ref="B22:L22"/>
    <mergeCell ref="B23:L23"/>
    <mergeCell ref="B25:L25"/>
    <mergeCell ref="B26:L26"/>
    <mergeCell ref="B24:L24"/>
    <mergeCell ref="B27:L27"/>
    <mergeCell ref="B28:L28"/>
    <mergeCell ref="B29:L29"/>
    <mergeCell ref="B30:L30"/>
    <mergeCell ref="B31:L31"/>
    <mergeCell ref="B32:L32"/>
    <mergeCell ref="B33:L33"/>
    <mergeCell ref="B34:L34"/>
    <mergeCell ref="B35:L35"/>
    <mergeCell ref="B36:L36"/>
    <mergeCell ref="B42:L42"/>
    <mergeCell ref="B37:L37"/>
    <mergeCell ref="B38:L38"/>
    <mergeCell ref="B39:L39"/>
    <mergeCell ref="B40:L40"/>
    <mergeCell ref="B41:L41"/>
  </mergeCells>
  <hyperlinks>
    <hyperlink ref="B7" location="'2)'!A1" display="подпункт &quot;б&quot; структура и объем затрат на производство и реализацию товаров (работ, услуг)"/>
    <hyperlink ref="B20:L20" location="'7'!A1" display="абзацы 13 - 18 подпункта &quot;б&quot; о техническом состоянии сетей"/>
    <hyperlink ref="B21:L21" location="'6'!A1" display="'6'!A1"/>
    <hyperlink ref="B11:L11" location="'3'!A1" display="'3'!A1"/>
    <hyperlink ref="B12:L12" location="'3'!A1" display="абзац 4 подпункта &quot;б&quot;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"/>
    <hyperlink ref="B13:L13" location="'4'!A1" display="абзац 2 подпункта &quot;г&quot; о потерях электроэнергии в сетях сетевой организации в абсолютном и относительном выражении по уровням напряжения, используемым для целей ценообразования"/>
    <hyperlink ref="B14:L14" location="'4'!A1" display="абзац 7 подпункта &quot;б&quot; о затратах сетевой организации на покупку потерь в собственных сетях"/>
    <hyperlink ref="B17:L17" location="'4'!A1" display="абзац 10 подпункта &quot;б&quot; о закупке сетевыми организациями электрической энергии для компенсации потерь в сетях и ее стоимости"/>
    <hyperlink ref="B18:L18" location="'4'!A1" display="абзац 11 подпункта &quot;б&quot; о размере фактических потерь, оплачиваемых покупателями при осуществлении расчетов за электрическую энергию по уровням напряжения"/>
    <hyperlink ref="B19:L19" location="'5'!A1" display="абзац 12 подпункта &quot;б&quot; о перечне зон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"/>
    <hyperlink ref="B22:L22" location="'9'!A1" display="подпункт &quot;ж&quot; об инвестиционных программах (о проектах инвестиционных программ) и отчетах об их реализации"/>
    <hyperlink ref="B23:L23" location="'9'!A1" display="подпункт &quot;ж(1)&quot; об отчетах о реализации инвестиционной программы и об обосновывающих их материалах"/>
    <hyperlink ref="B25:L25" location="'10'!A1" display="подпункт &quot;л&quot; о качестве обслуживания потребителей услуг сетевой организации "/>
    <hyperlink ref="B9:K9" location="'1)'!A1" display="  подпункт &quot;а&quot; о ценах (тарифах) на товары (работы, услуги) субъектов естественных монополий, в отношении которых применяется государственное регулирование (далее - регулируемые товары (работы, услуги)), включая информацию о тарифах на услуги по передаче "/>
    <hyperlink ref="B10:K10" location="о!A1" display="о!A1"/>
    <hyperlink ref="B15" location="'5)'!A1" display="5) информация о перечне зон деятельности с детализацией по населенным пунктам и районам."/>
    <hyperlink ref="B15:K15" location="о!A1" display="абзац 8 подпункта &quot;б&quot; об уровне нормативных потерь электроэнергии на текущий период с указанием источника опубликования решения об установлении уровня нормативных потерь"/>
    <hyperlink ref="B16:K16" location="о!A1" display="абзац 9 подпункта &quot;б&quot; о перечне мероприятий по снижению размеров потерь в сетях, а также о сроках их исполнения и источниках финансирования"/>
    <hyperlink ref="B24:K24" location="о!A1" display="подпункт &quot;з&quot; о способах приобретения, стоимости и объемах товаров, необходимых для оказания услуг по передаче электроэнергии"/>
    <hyperlink ref="B9:L9" location="'1'!A1" display="подпункт &quot;а&quot; о ценах (тарифах) на товары (работы, услуги) субъектов естественных монополий, в отношении которых применяется государственное регулирование (далее - регулируемые товары (работы, услуги)), включая информацию о тарифах на услуги по передаче "/>
    <hyperlink ref="B7:L7" location="'2'!A1" display="подпункт &quot;б&quot; структура и объем затрат на производство и реализацию товаров (работ, услуг)"/>
    <hyperlink ref="B10:L10" location="'1'!A1" display="'1'!A1"/>
    <hyperlink ref="B15:L15" location="'4'!A1" display="абзац 8 подпункта &quot;б&quot; об уровне нормативных потерь электроэнергии на текущий период с указанием источника опубликования решения об установлении уровня нормативных потерь"/>
    <hyperlink ref="B16:L16" location="'9'!A1" display="абзац 9 подпункта &quot;б&quot; о перечне мероприятий по снижению размеров потерь в сетях, а также о сроках их исполнения и источниках финансирования"/>
    <hyperlink ref="B24:L24" location="'11'!A1" display="подпункт &quot;з&quot; о способах приобретения, стоимости и объемах товаров, необходимых для оказания услуг по передаче электроэнергии"/>
  </hyperlinks>
  <pageMargins left="0.98425196850393704" right="0.39370078740157483" top="0.78740157480314965" bottom="0.78740157480314965" header="0" footer="0"/>
  <pageSetup paperSize="9" scale="82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showGridLines="0" view="pageBreakPreview" zoomScaleSheetLayoutView="100" workbookViewId="0">
      <selection activeCell="A3" sqref="A3"/>
    </sheetView>
  </sheetViews>
  <sheetFormatPr defaultRowHeight="12.75"/>
  <cols>
    <col min="1" max="1" width="20" style="83" customWidth="1"/>
    <col min="2" max="2" width="18" style="83" customWidth="1"/>
    <col min="3" max="3" width="16.42578125" style="83" customWidth="1"/>
    <col min="4" max="4" width="16.5703125" style="83" customWidth="1"/>
    <col min="5" max="5" width="37.140625" style="83" customWidth="1"/>
    <col min="6" max="6" width="12.28515625" style="83" customWidth="1"/>
    <col min="7" max="16384" width="9.140625" style="83"/>
  </cols>
  <sheetData>
    <row r="1" spans="1:6">
      <c r="E1" s="55" t="s">
        <v>220</v>
      </c>
    </row>
    <row r="2" spans="1:6" s="84" customFormat="1" ht="41.25" customHeight="1">
      <c r="A2" s="109" t="s">
        <v>301</v>
      </c>
      <c r="B2" s="110"/>
      <c r="C2" s="110"/>
      <c r="D2" s="110"/>
      <c r="E2" s="110"/>
      <c r="F2" s="84" t="s">
        <v>294</v>
      </c>
    </row>
    <row r="3" spans="1:6">
      <c r="A3" s="103"/>
    </row>
    <row r="5" spans="1:6">
      <c r="A5" s="32" t="s">
        <v>253</v>
      </c>
    </row>
  </sheetData>
  <mergeCells count="1">
    <mergeCell ref="A2:E2"/>
  </mergeCells>
  <hyperlinks>
    <hyperlink ref="A5" r:id="rId1"/>
    <hyperlink ref="E1" location="'информация для раскрытия'!A1" display="'информация для раскрытия'!A1"/>
  </hyperlinks>
  <printOptions horizontalCentered="1"/>
  <pageMargins left="0.70866141732283472" right="0.41" top="0.74803149606299213" bottom="0.74803149606299213" header="0.31496062992125984" footer="0.31496062992125984"/>
  <pageSetup paperSize="9" scale="86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4" tint="0.59999389629810485"/>
    <pageSetUpPr fitToPage="1"/>
  </sheetPr>
  <dimension ref="A1:EA102"/>
  <sheetViews>
    <sheetView showGridLines="0" view="pageBreakPreview" topLeftCell="A55" zoomScaleNormal="100" zoomScaleSheetLayoutView="100" workbookViewId="0">
      <selection activeCell="BT54" sqref="BT54"/>
    </sheetView>
  </sheetViews>
  <sheetFormatPr defaultColWidth="0.85546875" defaultRowHeight="15" customHeight="1" outlineLevelCol="1"/>
  <cols>
    <col min="1" max="48" width="0.85546875" style="49"/>
    <col min="49" max="49" width="3.42578125" style="49" customWidth="1"/>
    <col min="50" max="58" width="0.85546875" style="49"/>
    <col min="59" max="59" width="4.42578125" style="49" customWidth="1"/>
    <col min="60" max="69" width="0.85546875" style="49"/>
    <col min="70" max="70" width="0.85546875" style="49" customWidth="1"/>
    <col min="71" max="71" width="16.85546875" style="50" customWidth="1"/>
    <col min="72" max="72" width="17.85546875" style="49" customWidth="1"/>
    <col min="73" max="73" width="34.28515625" style="49" customWidth="1"/>
    <col min="74" max="74" width="0.85546875" style="49"/>
    <col min="75" max="75" width="18.5703125" style="49" customWidth="1"/>
    <col min="76" max="76" width="12.5703125" style="49" hidden="1" customWidth="1" outlineLevel="1"/>
    <col min="77" max="77" width="3.7109375" style="49" customWidth="1" collapsed="1"/>
    <col min="78" max="78" width="13.7109375" style="49" customWidth="1"/>
    <col min="79" max="85" width="0.85546875" style="49"/>
    <col min="86" max="86" width="10.28515625" style="49" customWidth="1"/>
    <col min="87" max="87" width="12" style="49" customWidth="1"/>
    <col min="88" max="302" width="0.85546875" style="49"/>
    <col min="303" max="303" width="3.42578125" style="49" customWidth="1"/>
    <col min="304" max="312" width="0.85546875" style="49"/>
    <col min="313" max="313" width="4.42578125" style="49" customWidth="1"/>
    <col min="314" max="323" width="0.85546875" style="49"/>
    <col min="324" max="324" width="0.85546875" style="49" customWidth="1"/>
    <col min="325" max="325" width="12.5703125" style="49" customWidth="1"/>
    <col min="326" max="326" width="13.5703125" style="49" customWidth="1"/>
    <col min="327" max="327" width="13.42578125" style="49" customWidth="1"/>
    <col min="328" max="328" width="0" style="49" hidden="1" customWidth="1"/>
    <col min="329" max="329" width="58" style="49" customWidth="1"/>
    <col min="330" max="331" width="0.85546875" style="49"/>
    <col min="332" max="332" width="0" style="49" hidden="1" customWidth="1"/>
    <col min="333" max="558" width="0.85546875" style="49"/>
    <col min="559" max="559" width="3.42578125" style="49" customWidth="1"/>
    <col min="560" max="568" width="0.85546875" style="49"/>
    <col min="569" max="569" width="4.42578125" style="49" customWidth="1"/>
    <col min="570" max="579" width="0.85546875" style="49"/>
    <col min="580" max="580" width="0.85546875" style="49" customWidth="1"/>
    <col min="581" max="581" width="12.5703125" style="49" customWidth="1"/>
    <col min="582" max="582" width="13.5703125" style="49" customWidth="1"/>
    <col min="583" max="583" width="13.42578125" style="49" customWidth="1"/>
    <col min="584" max="584" width="0" style="49" hidden="1" customWidth="1"/>
    <col min="585" max="585" width="58" style="49" customWidth="1"/>
    <col min="586" max="587" width="0.85546875" style="49"/>
    <col min="588" max="588" width="0" style="49" hidden="1" customWidth="1"/>
    <col min="589" max="814" width="0.85546875" style="49"/>
    <col min="815" max="815" width="3.42578125" style="49" customWidth="1"/>
    <col min="816" max="824" width="0.85546875" style="49"/>
    <col min="825" max="825" width="4.42578125" style="49" customWidth="1"/>
    <col min="826" max="835" width="0.85546875" style="49"/>
    <col min="836" max="836" width="0.85546875" style="49" customWidth="1"/>
    <col min="837" max="837" width="12.5703125" style="49" customWidth="1"/>
    <col min="838" max="838" width="13.5703125" style="49" customWidth="1"/>
    <col min="839" max="839" width="13.42578125" style="49" customWidth="1"/>
    <col min="840" max="840" width="0" style="49" hidden="1" customWidth="1"/>
    <col min="841" max="841" width="58" style="49" customWidth="1"/>
    <col min="842" max="843" width="0.85546875" style="49"/>
    <col min="844" max="844" width="0" style="49" hidden="1" customWidth="1"/>
    <col min="845" max="1070" width="0.85546875" style="49"/>
    <col min="1071" max="1071" width="3.42578125" style="49" customWidth="1"/>
    <col min="1072" max="1080" width="0.85546875" style="49"/>
    <col min="1081" max="1081" width="4.42578125" style="49" customWidth="1"/>
    <col min="1082" max="1091" width="0.85546875" style="49"/>
    <col min="1092" max="1092" width="0.85546875" style="49" customWidth="1"/>
    <col min="1093" max="1093" width="12.5703125" style="49" customWidth="1"/>
    <col min="1094" max="1094" width="13.5703125" style="49" customWidth="1"/>
    <col min="1095" max="1095" width="13.42578125" style="49" customWidth="1"/>
    <col min="1096" max="1096" width="0" style="49" hidden="1" customWidth="1"/>
    <col min="1097" max="1097" width="58" style="49" customWidth="1"/>
    <col min="1098" max="1099" width="0.85546875" style="49"/>
    <col min="1100" max="1100" width="0" style="49" hidden="1" customWidth="1"/>
    <col min="1101" max="1326" width="0.85546875" style="49"/>
    <col min="1327" max="1327" width="3.42578125" style="49" customWidth="1"/>
    <col min="1328" max="1336" width="0.85546875" style="49"/>
    <col min="1337" max="1337" width="4.42578125" style="49" customWidth="1"/>
    <col min="1338" max="1347" width="0.85546875" style="49"/>
    <col min="1348" max="1348" width="0.85546875" style="49" customWidth="1"/>
    <col min="1349" max="1349" width="12.5703125" style="49" customWidth="1"/>
    <col min="1350" max="1350" width="13.5703125" style="49" customWidth="1"/>
    <col min="1351" max="1351" width="13.42578125" style="49" customWidth="1"/>
    <col min="1352" max="1352" width="0" style="49" hidden="1" customWidth="1"/>
    <col min="1353" max="1353" width="58" style="49" customWidth="1"/>
    <col min="1354" max="1355" width="0.85546875" style="49"/>
    <col min="1356" max="1356" width="0" style="49" hidden="1" customWidth="1"/>
    <col min="1357" max="1582" width="0.85546875" style="49"/>
    <col min="1583" max="1583" width="3.42578125" style="49" customWidth="1"/>
    <col min="1584" max="1592" width="0.85546875" style="49"/>
    <col min="1593" max="1593" width="4.42578125" style="49" customWidth="1"/>
    <col min="1594" max="1603" width="0.85546875" style="49"/>
    <col min="1604" max="1604" width="0.85546875" style="49" customWidth="1"/>
    <col min="1605" max="1605" width="12.5703125" style="49" customWidth="1"/>
    <col min="1606" max="1606" width="13.5703125" style="49" customWidth="1"/>
    <col min="1607" max="1607" width="13.42578125" style="49" customWidth="1"/>
    <col min="1608" max="1608" width="0" style="49" hidden="1" customWidth="1"/>
    <col min="1609" max="1609" width="58" style="49" customWidth="1"/>
    <col min="1610" max="1611" width="0.85546875" style="49"/>
    <col min="1612" max="1612" width="0" style="49" hidden="1" customWidth="1"/>
    <col min="1613" max="1838" width="0.85546875" style="49"/>
    <col min="1839" max="1839" width="3.42578125" style="49" customWidth="1"/>
    <col min="1840" max="1848" width="0.85546875" style="49"/>
    <col min="1849" max="1849" width="4.42578125" style="49" customWidth="1"/>
    <col min="1850" max="1859" width="0.85546875" style="49"/>
    <col min="1860" max="1860" width="0.85546875" style="49" customWidth="1"/>
    <col min="1861" max="1861" width="12.5703125" style="49" customWidth="1"/>
    <col min="1862" max="1862" width="13.5703125" style="49" customWidth="1"/>
    <col min="1863" max="1863" width="13.42578125" style="49" customWidth="1"/>
    <col min="1864" max="1864" width="0" style="49" hidden="1" customWidth="1"/>
    <col min="1865" max="1865" width="58" style="49" customWidth="1"/>
    <col min="1866" max="1867" width="0.85546875" style="49"/>
    <col min="1868" max="1868" width="0" style="49" hidden="1" customWidth="1"/>
    <col min="1869" max="2094" width="0.85546875" style="49"/>
    <col min="2095" max="2095" width="3.42578125" style="49" customWidth="1"/>
    <col min="2096" max="2104" width="0.85546875" style="49"/>
    <col min="2105" max="2105" width="4.42578125" style="49" customWidth="1"/>
    <col min="2106" max="2115" width="0.85546875" style="49"/>
    <col min="2116" max="2116" width="0.85546875" style="49" customWidth="1"/>
    <col min="2117" max="2117" width="12.5703125" style="49" customWidth="1"/>
    <col min="2118" max="2118" width="13.5703125" style="49" customWidth="1"/>
    <col min="2119" max="2119" width="13.42578125" style="49" customWidth="1"/>
    <col min="2120" max="2120" width="0" style="49" hidden="1" customWidth="1"/>
    <col min="2121" max="2121" width="58" style="49" customWidth="1"/>
    <col min="2122" max="2123" width="0.85546875" style="49"/>
    <col min="2124" max="2124" width="0" style="49" hidden="1" customWidth="1"/>
    <col min="2125" max="2350" width="0.85546875" style="49"/>
    <col min="2351" max="2351" width="3.42578125" style="49" customWidth="1"/>
    <col min="2352" max="2360" width="0.85546875" style="49"/>
    <col min="2361" max="2361" width="4.42578125" style="49" customWidth="1"/>
    <col min="2362" max="2371" width="0.85546875" style="49"/>
    <col min="2372" max="2372" width="0.85546875" style="49" customWidth="1"/>
    <col min="2373" max="2373" width="12.5703125" style="49" customWidth="1"/>
    <col min="2374" max="2374" width="13.5703125" style="49" customWidth="1"/>
    <col min="2375" max="2375" width="13.42578125" style="49" customWidth="1"/>
    <col min="2376" max="2376" width="0" style="49" hidden="1" customWidth="1"/>
    <col min="2377" max="2377" width="58" style="49" customWidth="1"/>
    <col min="2378" max="2379" width="0.85546875" style="49"/>
    <col min="2380" max="2380" width="0" style="49" hidden="1" customWidth="1"/>
    <col min="2381" max="2606" width="0.85546875" style="49"/>
    <col min="2607" max="2607" width="3.42578125" style="49" customWidth="1"/>
    <col min="2608" max="2616" width="0.85546875" style="49"/>
    <col min="2617" max="2617" width="4.42578125" style="49" customWidth="1"/>
    <col min="2618" max="2627" width="0.85546875" style="49"/>
    <col min="2628" max="2628" width="0.85546875" style="49" customWidth="1"/>
    <col min="2629" max="2629" width="12.5703125" style="49" customWidth="1"/>
    <col min="2630" max="2630" width="13.5703125" style="49" customWidth="1"/>
    <col min="2631" max="2631" width="13.42578125" style="49" customWidth="1"/>
    <col min="2632" max="2632" width="0" style="49" hidden="1" customWidth="1"/>
    <col min="2633" max="2633" width="58" style="49" customWidth="1"/>
    <col min="2634" max="2635" width="0.85546875" style="49"/>
    <col min="2636" max="2636" width="0" style="49" hidden="1" customWidth="1"/>
    <col min="2637" max="2862" width="0.85546875" style="49"/>
    <col min="2863" max="2863" width="3.42578125" style="49" customWidth="1"/>
    <col min="2864" max="2872" width="0.85546875" style="49"/>
    <col min="2873" max="2873" width="4.42578125" style="49" customWidth="1"/>
    <col min="2874" max="2883" width="0.85546875" style="49"/>
    <col min="2884" max="2884" width="0.85546875" style="49" customWidth="1"/>
    <col min="2885" max="2885" width="12.5703125" style="49" customWidth="1"/>
    <col min="2886" max="2886" width="13.5703125" style="49" customWidth="1"/>
    <col min="2887" max="2887" width="13.42578125" style="49" customWidth="1"/>
    <col min="2888" max="2888" width="0" style="49" hidden="1" customWidth="1"/>
    <col min="2889" max="2889" width="58" style="49" customWidth="1"/>
    <col min="2890" max="2891" width="0.85546875" style="49"/>
    <col min="2892" max="2892" width="0" style="49" hidden="1" customWidth="1"/>
    <col min="2893" max="3118" width="0.85546875" style="49"/>
    <col min="3119" max="3119" width="3.42578125" style="49" customWidth="1"/>
    <col min="3120" max="3128" width="0.85546875" style="49"/>
    <col min="3129" max="3129" width="4.42578125" style="49" customWidth="1"/>
    <col min="3130" max="3139" width="0.85546875" style="49"/>
    <col min="3140" max="3140" width="0.85546875" style="49" customWidth="1"/>
    <col min="3141" max="3141" width="12.5703125" style="49" customWidth="1"/>
    <col min="3142" max="3142" width="13.5703125" style="49" customWidth="1"/>
    <col min="3143" max="3143" width="13.42578125" style="49" customWidth="1"/>
    <col min="3144" max="3144" width="0" style="49" hidden="1" customWidth="1"/>
    <col min="3145" max="3145" width="58" style="49" customWidth="1"/>
    <col min="3146" max="3147" width="0.85546875" style="49"/>
    <col min="3148" max="3148" width="0" style="49" hidden="1" customWidth="1"/>
    <col min="3149" max="3374" width="0.85546875" style="49"/>
    <col min="3375" max="3375" width="3.42578125" style="49" customWidth="1"/>
    <col min="3376" max="3384" width="0.85546875" style="49"/>
    <col min="3385" max="3385" width="4.42578125" style="49" customWidth="1"/>
    <col min="3386" max="3395" width="0.85546875" style="49"/>
    <col min="3396" max="3396" width="0.85546875" style="49" customWidth="1"/>
    <col min="3397" max="3397" width="12.5703125" style="49" customWidth="1"/>
    <col min="3398" max="3398" width="13.5703125" style="49" customWidth="1"/>
    <col min="3399" max="3399" width="13.42578125" style="49" customWidth="1"/>
    <col min="3400" max="3400" width="0" style="49" hidden="1" customWidth="1"/>
    <col min="3401" max="3401" width="58" style="49" customWidth="1"/>
    <col min="3402" max="3403" width="0.85546875" style="49"/>
    <col min="3404" max="3404" width="0" style="49" hidden="1" customWidth="1"/>
    <col min="3405" max="3630" width="0.85546875" style="49"/>
    <col min="3631" max="3631" width="3.42578125" style="49" customWidth="1"/>
    <col min="3632" max="3640" width="0.85546875" style="49"/>
    <col min="3641" max="3641" width="4.42578125" style="49" customWidth="1"/>
    <col min="3642" max="3651" width="0.85546875" style="49"/>
    <col min="3652" max="3652" width="0.85546875" style="49" customWidth="1"/>
    <col min="3653" max="3653" width="12.5703125" style="49" customWidth="1"/>
    <col min="3654" max="3654" width="13.5703125" style="49" customWidth="1"/>
    <col min="3655" max="3655" width="13.42578125" style="49" customWidth="1"/>
    <col min="3656" max="3656" width="0" style="49" hidden="1" customWidth="1"/>
    <col min="3657" max="3657" width="58" style="49" customWidth="1"/>
    <col min="3658" max="3659" width="0.85546875" style="49"/>
    <col min="3660" max="3660" width="0" style="49" hidden="1" customWidth="1"/>
    <col min="3661" max="3886" width="0.85546875" style="49"/>
    <col min="3887" max="3887" width="3.42578125" style="49" customWidth="1"/>
    <col min="3888" max="3896" width="0.85546875" style="49"/>
    <col min="3897" max="3897" width="4.42578125" style="49" customWidth="1"/>
    <col min="3898" max="3907" width="0.85546875" style="49"/>
    <col min="3908" max="3908" width="0.85546875" style="49" customWidth="1"/>
    <col min="3909" max="3909" width="12.5703125" style="49" customWidth="1"/>
    <col min="3910" max="3910" width="13.5703125" style="49" customWidth="1"/>
    <col min="3911" max="3911" width="13.42578125" style="49" customWidth="1"/>
    <col min="3912" max="3912" width="0" style="49" hidden="1" customWidth="1"/>
    <col min="3913" max="3913" width="58" style="49" customWidth="1"/>
    <col min="3914" max="3915" width="0.85546875" style="49"/>
    <col min="3916" max="3916" width="0" style="49" hidden="1" customWidth="1"/>
    <col min="3917" max="4142" width="0.85546875" style="49"/>
    <col min="4143" max="4143" width="3.42578125" style="49" customWidth="1"/>
    <col min="4144" max="4152" width="0.85546875" style="49"/>
    <col min="4153" max="4153" width="4.42578125" style="49" customWidth="1"/>
    <col min="4154" max="4163" width="0.85546875" style="49"/>
    <col min="4164" max="4164" width="0.85546875" style="49" customWidth="1"/>
    <col min="4165" max="4165" width="12.5703125" style="49" customWidth="1"/>
    <col min="4166" max="4166" width="13.5703125" style="49" customWidth="1"/>
    <col min="4167" max="4167" width="13.42578125" style="49" customWidth="1"/>
    <col min="4168" max="4168" width="0" style="49" hidden="1" customWidth="1"/>
    <col min="4169" max="4169" width="58" style="49" customWidth="1"/>
    <col min="4170" max="4171" width="0.85546875" style="49"/>
    <col min="4172" max="4172" width="0" style="49" hidden="1" customWidth="1"/>
    <col min="4173" max="4398" width="0.85546875" style="49"/>
    <col min="4399" max="4399" width="3.42578125" style="49" customWidth="1"/>
    <col min="4400" max="4408" width="0.85546875" style="49"/>
    <col min="4409" max="4409" width="4.42578125" style="49" customWidth="1"/>
    <col min="4410" max="4419" width="0.85546875" style="49"/>
    <col min="4420" max="4420" width="0.85546875" style="49" customWidth="1"/>
    <col min="4421" max="4421" width="12.5703125" style="49" customWidth="1"/>
    <col min="4422" max="4422" width="13.5703125" style="49" customWidth="1"/>
    <col min="4423" max="4423" width="13.42578125" style="49" customWidth="1"/>
    <col min="4424" max="4424" width="0" style="49" hidden="1" customWidth="1"/>
    <col min="4425" max="4425" width="58" style="49" customWidth="1"/>
    <col min="4426" max="4427" width="0.85546875" style="49"/>
    <col min="4428" max="4428" width="0" style="49" hidden="1" customWidth="1"/>
    <col min="4429" max="4654" width="0.85546875" style="49"/>
    <col min="4655" max="4655" width="3.42578125" style="49" customWidth="1"/>
    <col min="4656" max="4664" width="0.85546875" style="49"/>
    <col min="4665" max="4665" width="4.42578125" style="49" customWidth="1"/>
    <col min="4666" max="4675" width="0.85546875" style="49"/>
    <col min="4676" max="4676" width="0.85546875" style="49" customWidth="1"/>
    <col min="4677" max="4677" width="12.5703125" style="49" customWidth="1"/>
    <col min="4678" max="4678" width="13.5703125" style="49" customWidth="1"/>
    <col min="4679" max="4679" width="13.42578125" style="49" customWidth="1"/>
    <col min="4680" max="4680" width="0" style="49" hidden="1" customWidth="1"/>
    <col min="4681" max="4681" width="58" style="49" customWidth="1"/>
    <col min="4682" max="4683" width="0.85546875" style="49"/>
    <col min="4684" max="4684" width="0" style="49" hidden="1" customWidth="1"/>
    <col min="4685" max="4910" width="0.85546875" style="49"/>
    <col min="4911" max="4911" width="3.42578125" style="49" customWidth="1"/>
    <col min="4912" max="4920" width="0.85546875" style="49"/>
    <col min="4921" max="4921" width="4.42578125" style="49" customWidth="1"/>
    <col min="4922" max="4931" width="0.85546875" style="49"/>
    <col min="4932" max="4932" width="0.85546875" style="49" customWidth="1"/>
    <col min="4933" max="4933" width="12.5703125" style="49" customWidth="1"/>
    <col min="4934" max="4934" width="13.5703125" style="49" customWidth="1"/>
    <col min="4935" max="4935" width="13.42578125" style="49" customWidth="1"/>
    <col min="4936" max="4936" width="0" style="49" hidden="1" customWidth="1"/>
    <col min="4937" max="4937" width="58" style="49" customWidth="1"/>
    <col min="4938" max="4939" width="0.85546875" style="49"/>
    <col min="4940" max="4940" width="0" style="49" hidden="1" customWidth="1"/>
    <col min="4941" max="5166" width="0.85546875" style="49"/>
    <col min="5167" max="5167" width="3.42578125" style="49" customWidth="1"/>
    <col min="5168" max="5176" width="0.85546875" style="49"/>
    <col min="5177" max="5177" width="4.42578125" style="49" customWidth="1"/>
    <col min="5178" max="5187" width="0.85546875" style="49"/>
    <col min="5188" max="5188" width="0.85546875" style="49" customWidth="1"/>
    <col min="5189" max="5189" width="12.5703125" style="49" customWidth="1"/>
    <col min="5190" max="5190" width="13.5703125" style="49" customWidth="1"/>
    <col min="5191" max="5191" width="13.42578125" style="49" customWidth="1"/>
    <col min="5192" max="5192" width="0" style="49" hidden="1" customWidth="1"/>
    <col min="5193" max="5193" width="58" style="49" customWidth="1"/>
    <col min="5194" max="5195" width="0.85546875" style="49"/>
    <col min="5196" max="5196" width="0" style="49" hidden="1" customWidth="1"/>
    <col min="5197" max="5422" width="0.85546875" style="49"/>
    <col min="5423" max="5423" width="3.42578125" style="49" customWidth="1"/>
    <col min="5424" max="5432" width="0.85546875" style="49"/>
    <col min="5433" max="5433" width="4.42578125" style="49" customWidth="1"/>
    <col min="5434" max="5443" width="0.85546875" style="49"/>
    <col min="5444" max="5444" width="0.85546875" style="49" customWidth="1"/>
    <col min="5445" max="5445" width="12.5703125" style="49" customWidth="1"/>
    <col min="5446" max="5446" width="13.5703125" style="49" customWidth="1"/>
    <col min="5447" max="5447" width="13.42578125" style="49" customWidth="1"/>
    <col min="5448" max="5448" width="0" style="49" hidden="1" customWidth="1"/>
    <col min="5449" max="5449" width="58" style="49" customWidth="1"/>
    <col min="5450" max="5451" width="0.85546875" style="49"/>
    <col min="5452" max="5452" width="0" style="49" hidden="1" customWidth="1"/>
    <col min="5453" max="5678" width="0.85546875" style="49"/>
    <col min="5679" max="5679" width="3.42578125" style="49" customWidth="1"/>
    <col min="5680" max="5688" width="0.85546875" style="49"/>
    <col min="5689" max="5689" width="4.42578125" style="49" customWidth="1"/>
    <col min="5690" max="5699" width="0.85546875" style="49"/>
    <col min="5700" max="5700" width="0.85546875" style="49" customWidth="1"/>
    <col min="5701" max="5701" width="12.5703125" style="49" customWidth="1"/>
    <col min="5702" max="5702" width="13.5703125" style="49" customWidth="1"/>
    <col min="5703" max="5703" width="13.42578125" style="49" customWidth="1"/>
    <col min="5704" max="5704" width="0" style="49" hidden="1" customWidth="1"/>
    <col min="5705" max="5705" width="58" style="49" customWidth="1"/>
    <col min="5706" max="5707" width="0.85546875" style="49"/>
    <col min="5708" max="5708" width="0" style="49" hidden="1" customWidth="1"/>
    <col min="5709" max="5934" width="0.85546875" style="49"/>
    <col min="5935" max="5935" width="3.42578125" style="49" customWidth="1"/>
    <col min="5936" max="5944" width="0.85546875" style="49"/>
    <col min="5945" max="5945" width="4.42578125" style="49" customWidth="1"/>
    <col min="5946" max="5955" width="0.85546875" style="49"/>
    <col min="5956" max="5956" width="0.85546875" style="49" customWidth="1"/>
    <col min="5957" max="5957" width="12.5703125" style="49" customWidth="1"/>
    <col min="5958" max="5958" width="13.5703125" style="49" customWidth="1"/>
    <col min="5959" max="5959" width="13.42578125" style="49" customWidth="1"/>
    <col min="5960" max="5960" width="0" style="49" hidden="1" customWidth="1"/>
    <col min="5961" max="5961" width="58" style="49" customWidth="1"/>
    <col min="5962" max="5963" width="0.85546875" style="49"/>
    <col min="5964" max="5964" width="0" style="49" hidden="1" customWidth="1"/>
    <col min="5965" max="6190" width="0.85546875" style="49"/>
    <col min="6191" max="6191" width="3.42578125" style="49" customWidth="1"/>
    <col min="6192" max="6200" width="0.85546875" style="49"/>
    <col min="6201" max="6201" width="4.42578125" style="49" customWidth="1"/>
    <col min="6202" max="6211" width="0.85546875" style="49"/>
    <col min="6212" max="6212" width="0.85546875" style="49" customWidth="1"/>
    <col min="6213" max="6213" width="12.5703125" style="49" customWidth="1"/>
    <col min="6214" max="6214" width="13.5703125" style="49" customWidth="1"/>
    <col min="6215" max="6215" width="13.42578125" style="49" customWidth="1"/>
    <col min="6216" max="6216" width="0" style="49" hidden="1" customWidth="1"/>
    <col min="6217" max="6217" width="58" style="49" customWidth="1"/>
    <col min="6218" max="6219" width="0.85546875" style="49"/>
    <col min="6220" max="6220" width="0" style="49" hidden="1" customWidth="1"/>
    <col min="6221" max="6446" width="0.85546875" style="49"/>
    <col min="6447" max="6447" width="3.42578125" style="49" customWidth="1"/>
    <col min="6448" max="6456" width="0.85546875" style="49"/>
    <col min="6457" max="6457" width="4.42578125" style="49" customWidth="1"/>
    <col min="6458" max="6467" width="0.85546875" style="49"/>
    <col min="6468" max="6468" width="0.85546875" style="49" customWidth="1"/>
    <col min="6469" max="6469" width="12.5703125" style="49" customWidth="1"/>
    <col min="6470" max="6470" width="13.5703125" style="49" customWidth="1"/>
    <col min="6471" max="6471" width="13.42578125" style="49" customWidth="1"/>
    <col min="6472" max="6472" width="0" style="49" hidden="1" customWidth="1"/>
    <col min="6473" max="6473" width="58" style="49" customWidth="1"/>
    <col min="6474" max="6475" width="0.85546875" style="49"/>
    <col min="6476" max="6476" width="0" style="49" hidden="1" customWidth="1"/>
    <col min="6477" max="6702" width="0.85546875" style="49"/>
    <col min="6703" max="6703" width="3.42578125" style="49" customWidth="1"/>
    <col min="6704" max="6712" width="0.85546875" style="49"/>
    <col min="6713" max="6713" width="4.42578125" style="49" customWidth="1"/>
    <col min="6714" max="6723" width="0.85546875" style="49"/>
    <col min="6724" max="6724" width="0.85546875" style="49" customWidth="1"/>
    <col min="6725" max="6725" width="12.5703125" style="49" customWidth="1"/>
    <col min="6726" max="6726" width="13.5703125" style="49" customWidth="1"/>
    <col min="6727" max="6727" width="13.42578125" style="49" customWidth="1"/>
    <col min="6728" max="6728" width="0" style="49" hidden="1" customWidth="1"/>
    <col min="6729" max="6729" width="58" style="49" customWidth="1"/>
    <col min="6730" max="6731" width="0.85546875" style="49"/>
    <col min="6732" max="6732" width="0" style="49" hidden="1" customWidth="1"/>
    <col min="6733" max="6958" width="0.85546875" style="49"/>
    <col min="6959" max="6959" width="3.42578125" style="49" customWidth="1"/>
    <col min="6960" max="6968" width="0.85546875" style="49"/>
    <col min="6969" max="6969" width="4.42578125" style="49" customWidth="1"/>
    <col min="6970" max="6979" width="0.85546875" style="49"/>
    <col min="6980" max="6980" width="0.85546875" style="49" customWidth="1"/>
    <col min="6981" max="6981" width="12.5703125" style="49" customWidth="1"/>
    <col min="6982" max="6982" width="13.5703125" style="49" customWidth="1"/>
    <col min="6983" max="6983" width="13.42578125" style="49" customWidth="1"/>
    <col min="6984" max="6984" width="0" style="49" hidden="1" customWidth="1"/>
    <col min="6985" max="6985" width="58" style="49" customWidth="1"/>
    <col min="6986" max="6987" width="0.85546875" style="49"/>
    <col min="6988" max="6988" width="0" style="49" hidden="1" customWidth="1"/>
    <col min="6989" max="7214" width="0.85546875" style="49"/>
    <col min="7215" max="7215" width="3.42578125" style="49" customWidth="1"/>
    <col min="7216" max="7224" width="0.85546875" style="49"/>
    <col min="7225" max="7225" width="4.42578125" style="49" customWidth="1"/>
    <col min="7226" max="7235" width="0.85546875" style="49"/>
    <col min="7236" max="7236" width="0.85546875" style="49" customWidth="1"/>
    <col min="7237" max="7237" width="12.5703125" style="49" customWidth="1"/>
    <col min="7238" max="7238" width="13.5703125" style="49" customWidth="1"/>
    <col min="7239" max="7239" width="13.42578125" style="49" customWidth="1"/>
    <col min="7240" max="7240" width="0" style="49" hidden="1" customWidth="1"/>
    <col min="7241" max="7241" width="58" style="49" customWidth="1"/>
    <col min="7242" max="7243" width="0.85546875" style="49"/>
    <col min="7244" max="7244" width="0" style="49" hidden="1" customWidth="1"/>
    <col min="7245" max="7470" width="0.85546875" style="49"/>
    <col min="7471" max="7471" width="3.42578125" style="49" customWidth="1"/>
    <col min="7472" max="7480" width="0.85546875" style="49"/>
    <col min="7481" max="7481" width="4.42578125" style="49" customWidth="1"/>
    <col min="7482" max="7491" width="0.85546875" style="49"/>
    <col min="7492" max="7492" width="0.85546875" style="49" customWidth="1"/>
    <col min="7493" max="7493" width="12.5703125" style="49" customWidth="1"/>
    <col min="7494" max="7494" width="13.5703125" style="49" customWidth="1"/>
    <col min="7495" max="7495" width="13.42578125" style="49" customWidth="1"/>
    <col min="7496" max="7496" width="0" style="49" hidden="1" customWidth="1"/>
    <col min="7497" max="7497" width="58" style="49" customWidth="1"/>
    <col min="7498" max="7499" width="0.85546875" style="49"/>
    <col min="7500" max="7500" width="0" style="49" hidden="1" customWidth="1"/>
    <col min="7501" max="7726" width="0.85546875" style="49"/>
    <col min="7727" max="7727" width="3.42578125" style="49" customWidth="1"/>
    <col min="7728" max="7736" width="0.85546875" style="49"/>
    <col min="7737" max="7737" width="4.42578125" style="49" customWidth="1"/>
    <col min="7738" max="7747" width="0.85546875" style="49"/>
    <col min="7748" max="7748" width="0.85546875" style="49" customWidth="1"/>
    <col min="7749" max="7749" width="12.5703125" style="49" customWidth="1"/>
    <col min="7750" max="7750" width="13.5703125" style="49" customWidth="1"/>
    <col min="7751" max="7751" width="13.42578125" style="49" customWidth="1"/>
    <col min="7752" max="7752" width="0" style="49" hidden="1" customWidth="1"/>
    <col min="7753" max="7753" width="58" style="49" customWidth="1"/>
    <col min="7754" max="7755" width="0.85546875" style="49"/>
    <col min="7756" max="7756" width="0" style="49" hidden="1" customWidth="1"/>
    <col min="7757" max="7982" width="0.85546875" style="49"/>
    <col min="7983" max="7983" width="3.42578125" style="49" customWidth="1"/>
    <col min="7984" max="7992" width="0.85546875" style="49"/>
    <col min="7993" max="7993" width="4.42578125" style="49" customWidth="1"/>
    <col min="7994" max="8003" width="0.85546875" style="49"/>
    <col min="8004" max="8004" width="0.85546875" style="49" customWidth="1"/>
    <col min="8005" max="8005" width="12.5703125" style="49" customWidth="1"/>
    <col min="8006" max="8006" width="13.5703125" style="49" customWidth="1"/>
    <col min="8007" max="8007" width="13.42578125" style="49" customWidth="1"/>
    <col min="8008" max="8008" width="0" style="49" hidden="1" customWidth="1"/>
    <col min="8009" max="8009" width="58" style="49" customWidth="1"/>
    <col min="8010" max="8011" width="0.85546875" style="49"/>
    <col min="8012" max="8012" width="0" style="49" hidden="1" customWidth="1"/>
    <col min="8013" max="8238" width="0.85546875" style="49"/>
    <col min="8239" max="8239" width="3.42578125" style="49" customWidth="1"/>
    <col min="8240" max="8248" width="0.85546875" style="49"/>
    <col min="8249" max="8249" width="4.42578125" style="49" customWidth="1"/>
    <col min="8250" max="8259" width="0.85546875" style="49"/>
    <col min="8260" max="8260" width="0.85546875" style="49" customWidth="1"/>
    <col min="8261" max="8261" width="12.5703125" style="49" customWidth="1"/>
    <col min="8262" max="8262" width="13.5703125" style="49" customWidth="1"/>
    <col min="8263" max="8263" width="13.42578125" style="49" customWidth="1"/>
    <col min="8264" max="8264" width="0" style="49" hidden="1" customWidth="1"/>
    <col min="8265" max="8265" width="58" style="49" customWidth="1"/>
    <col min="8266" max="8267" width="0.85546875" style="49"/>
    <col min="8268" max="8268" width="0" style="49" hidden="1" customWidth="1"/>
    <col min="8269" max="8494" width="0.85546875" style="49"/>
    <col min="8495" max="8495" width="3.42578125" style="49" customWidth="1"/>
    <col min="8496" max="8504" width="0.85546875" style="49"/>
    <col min="8505" max="8505" width="4.42578125" style="49" customWidth="1"/>
    <col min="8506" max="8515" width="0.85546875" style="49"/>
    <col min="8516" max="8516" width="0.85546875" style="49" customWidth="1"/>
    <col min="8517" max="8517" width="12.5703125" style="49" customWidth="1"/>
    <col min="8518" max="8518" width="13.5703125" style="49" customWidth="1"/>
    <col min="8519" max="8519" width="13.42578125" style="49" customWidth="1"/>
    <col min="8520" max="8520" width="0" style="49" hidden="1" customWidth="1"/>
    <col min="8521" max="8521" width="58" style="49" customWidth="1"/>
    <col min="8522" max="8523" width="0.85546875" style="49"/>
    <col min="8524" max="8524" width="0" style="49" hidden="1" customWidth="1"/>
    <col min="8525" max="8750" width="0.85546875" style="49"/>
    <col min="8751" max="8751" width="3.42578125" style="49" customWidth="1"/>
    <col min="8752" max="8760" width="0.85546875" style="49"/>
    <col min="8761" max="8761" width="4.42578125" style="49" customWidth="1"/>
    <col min="8762" max="8771" width="0.85546875" style="49"/>
    <col min="8772" max="8772" width="0.85546875" style="49" customWidth="1"/>
    <col min="8773" max="8773" width="12.5703125" style="49" customWidth="1"/>
    <col min="8774" max="8774" width="13.5703125" style="49" customWidth="1"/>
    <col min="8775" max="8775" width="13.42578125" style="49" customWidth="1"/>
    <col min="8776" max="8776" width="0" style="49" hidden="1" customWidth="1"/>
    <col min="8777" max="8777" width="58" style="49" customWidth="1"/>
    <col min="8778" max="8779" width="0.85546875" style="49"/>
    <col min="8780" max="8780" width="0" style="49" hidden="1" customWidth="1"/>
    <col min="8781" max="9006" width="0.85546875" style="49"/>
    <col min="9007" max="9007" width="3.42578125" style="49" customWidth="1"/>
    <col min="9008" max="9016" width="0.85546875" style="49"/>
    <col min="9017" max="9017" width="4.42578125" style="49" customWidth="1"/>
    <col min="9018" max="9027" width="0.85546875" style="49"/>
    <col min="9028" max="9028" width="0.85546875" style="49" customWidth="1"/>
    <col min="9029" max="9029" width="12.5703125" style="49" customWidth="1"/>
    <col min="9030" max="9030" width="13.5703125" style="49" customWidth="1"/>
    <col min="9031" max="9031" width="13.42578125" style="49" customWidth="1"/>
    <col min="9032" max="9032" width="0" style="49" hidden="1" customWidth="1"/>
    <col min="9033" max="9033" width="58" style="49" customWidth="1"/>
    <col min="9034" max="9035" width="0.85546875" style="49"/>
    <col min="9036" max="9036" width="0" style="49" hidden="1" customWidth="1"/>
    <col min="9037" max="9262" width="0.85546875" style="49"/>
    <col min="9263" max="9263" width="3.42578125" style="49" customWidth="1"/>
    <col min="9264" max="9272" width="0.85546875" style="49"/>
    <col min="9273" max="9273" width="4.42578125" style="49" customWidth="1"/>
    <col min="9274" max="9283" width="0.85546875" style="49"/>
    <col min="9284" max="9284" width="0.85546875" style="49" customWidth="1"/>
    <col min="9285" max="9285" width="12.5703125" style="49" customWidth="1"/>
    <col min="9286" max="9286" width="13.5703125" style="49" customWidth="1"/>
    <col min="9287" max="9287" width="13.42578125" style="49" customWidth="1"/>
    <col min="9288" max="9288" width="0" style="49" hidden="1" customWidth="1"/>
    <col min="9289" max="9289" width="58" style="49" customWidth="1"/>
    <col min="9290" max="9291" width="0.85546875" style="49"/>
    <col min="9292" max="9292" width="0" style="49" hidden="1" customWidth="1"/>
    <col min="9293" max="9518" width="0.85546875" style="49"/>
    <col min="9519" max="9519" width="3.42578125" style="49" customWidth="1"/>
    <col min="9520" max="9528" width="0.85546875" style="49"/>
    <col min="9529" max="9529" width="4.42578125" style="49" customWidth="1"/>
    <col min="9530" max="9539" width="0.85546875" style="49"/>
    <col min="9540" max="9540" width="0.85546875" style="49" customWidth="1"/>
    <col min="9541" max="9541" width="12.5703125" style="49" customWidth="1"/>
    <col min="9542" max="9542" width="13.5703125" style="49" customWidth="1"/>
    <col min="9543" max="9543" width="13.42578125" style="49" customWidth="1"/>
    <col min="9544" max="9544" width="0" style="49" hidden="1" customWidth="1"/>
    <col min="9545" max="9545" width="58" style="49" customWidth="1"/>
    <col min="9546" max="9547" width="0.85546875" style="49"/>
    <col min="9548" max="9548" width="0" style="49" hidden="1" customWidth="1"/>
    <col min="9549" max="9774" width="0.85546875" style="49"/>
    <col min="9775" max="9775" width="3.42578125" style="49" customWidth="1"/>
    <col min="9776" max="9784" width="0.85546875" style="49"/>
    <col min="9785" max="9785" width="4.42578125" style="49" customWidth="1"/>
    <col min="9786" max="9795" width="0.85546875" style="49"/>
    <col min="9796" max="9796" width="0.85546875" style="49" customWidth="1"/>
    <col min="9797" max="9797" width="12.5703125" style="49" customWidth="1"/>
    <col min="9798" max="9798" width="13.5703125" style="49" customWidth="1"/>
    <col min="9799" max="9799" width="13.42578125" style="49" customWidth="1"/>
    <col min="9800" max="9800" width="0" style="49" hidden="1" customWidth="1"/>
    <col min="9801" max="9801" width="58" style="49" customWidth="1"/>
    <col min="9802" max="9803" width="0.85546875" style="49"/>
    <col min="9804" max="9804" width="0" style="49" hidden="1" customWidth="1"/>
    <col min="9805" max="10030" width="0.85546875" style="49"/>
    <col min="10031" max="10031" width="3.42578125" style="49" customWidth="1"/>
    <col min="10032" max="10040" width="0.85546875" style="49"/>
    <col min="10041" max="10041" width="4.42578125" style="49" customWidth="1"/>
    <col min="10042" max="10051" width="0.85546875" style="49"/>
    <col min="10052" max="10052" width="0.85546875" style="49" customWidth="1"/>
    <col min="10053" max="10053" width="12.5703125" style="49" customWidth="1"/>
    <col min="10054" max="10054" width="13.5703125" style="49" customWidth="1"/>
    <col min="10055" max="10055" width="13.42578125" style="49" customWidth="1"/>
    <col min="10056" max="10056" width="0" style="49" hidden="1" customWidth="1"/>
    <col min="10057" max="10057" width="58" style="49" customWidth="1"/>
    <col min="10058" max="10059" width="0.85546875" style="49"/>
    <col min="10060" max="10060" width="0" style="49" hidden="1" customWidth="1"/>
    <col min="10061" max="10286" width="0.85546875" style="49"/>
    <col min="10287" max="10287" width="3.42578125" style="49" customWidth="1"/>
    <col min="10288" max="10296" width="0.85546875" style="49"/>
    <col min="10297" max="10297" width="4.42578125" style="49" customWidth="1"/>
    <col min="10298" max="10307" width="0.85546875" style="49"/>
    <col min="10308" max="10308" width="0.85546875" style="49" customWidth="1"/>
    <col min="10309" max="10309" width="12.5703125" style="49" customWidth="1"/>
    <col min="10310" max="10310" width="13.5703125" style="49" customWidth="1"/>
    <col min="10311" max="10311" width="13.42578125" style="49" customWidth="1"/>
    <col min="10312" max="10312" width="0" style="49" hidden="1" customWidth="1"/>
    <col min="10313" max="10313" width="58" style="49" customWidth="1"/>
    <col min="10314" max="10315" width="0.85546875" style="49"/>
    <col min="10316" max="10316" width="0" style="49" hidden="1" customWidth="1"/>
    <col min="10317" max="10542" width="0.85546875" style="49"/>
    <col min="10543" max="10543" width="3.42578125" style="49" customWidth="1"/>
    <col min="10544" max="10552" width="0.85546875" style="49"/>
    <col min="10553" max="10553" width="4.42578125" style="49" customWidth="1"/>
    <col min="10554" max="10563" width="0.85546875" style="49"/>
    <col min="10564" max="10564" width="0.85546875" style="49" customWidth="1"/>
    <col min="10565" max="10565" width="12.5703125" style="49" customWidth="1"/>
    <col min="10566" max="10566" width="13.5703125" style="49" customWidth="1"/>
    <col min="10567" max="10567" width="13.42578125" style="49" customWidth="1"/>
    <col min="10568" max="10568" width="0" style="49" hidden="1" customWidth="1"/>
    <col min="10569" max="10569" width="58" style="49" customWidth="1"/>
    <col min="10570" max="10571" width="0.85546875" style="49"/>
    <col min="10572" max="10572" width="0" style="49" hidden="1" customWidth="1"/>
    <col min="10573" max="10798" width="0.85546875" style="49"/>
    <col min="10799" max="10799" width="3.42578125" style="49" customWidth="1"/>
    <col min="10800" max="10808" width="0.85546875" style="49"/>
    <col min="10809" max="10809" width="4.42578125" style="49" customWidth="1"/>
    <col min="10810" max="10819" width="0.85546875" style="49"/>
    <col min="10820" max="10820" width="0.85546875" style="49" customWidth="1"/>
    <col min="10821" max="10821" width="12.5703125" style="49" customWidth="1"/>
    <col min="10822" max="10822" width="13.5703125" style="49" customWidth="1"/>
    <col min="10823" max="10823" width="13.42578125" style="49" customWidth="1"/>
    <col min="10824" max="10824" width="0" style="49" hidden="1" customWidth="1"/>
    <col min="10825" max="10825" width="58" style="49" customWidth="1"/>
    <col min="10826" max="10827" width="0.85546875" style="49"/>
    <col min="10828" max="10828" width="0" style="49" hidden="1" customWidth="1"/>
    <col min="10829" max="11054" width="0.85546875" style="49"/>
    <col min="11055" max="11055" width="3.42578125" style="49" customWidth="1"/>
    <col min="11056" max="11064" width="0.85546875" style="49"/>
    <col min="11065" max="11065" width="4.42578125" style="49" customWidth="1"/>
    <col min="11066" max="11075" width="0.85546875" style="49"/>
    <col min="11076" max="11076" width="0.85546875" style="49" customWidth="1"/>
    <col min="11077" max="11077" width="12.5703125" style="49" customWidth="1"/>
    <col min="11078" max="11078" width="13.5703125" style="49" customWidth="1"/>
    <col min="11079" max="11079" width="13.42578125" style="49" customWidth="1"/>
    <col min="11080" max="11080" width="0" style="49" hidden="1" customWidth="1"/>
    <col min="11081" max="11081" width="58" style="49" customWidth="1"/>
    <col min="11082" max="11083" width="0.85546875" style="49"/>
    <col min="11084" max="11084" width="0" style="49" hidden="1" customWidth="1"/>
    <col min="11085" max="11310" width="0.85546875" style="49"/>
    <col min="11311" max="11311" width="3.42578125" style="49" customWidth="1"/>
    <col min="11312" max="11320" width="0.85546875" style="49"/>
    <col min="11321" max="11321" width="4.42578125" style="49" customWidth="1"/>
    <col min="11322" max="11331" width="0.85546875" style="49"/>
    <col min="11332" max="11332" width="0.85546875" style="49" customWidth="1"/>
    <col min="11333" max="11333" width="12.5703125" style="49" customWidth="1"/>
    <col min="11334" max="11334" width="13.5703125" style="49" customWidth="1"/>
    <col min="11335" max="11335" width="13.42578125" style="49" customWidth="1"/>
    <col min="11336" max="11336" width="0" style="49" hidden="1" customWidth="1"/>
    <col min="11337" max="11337" width="58" style="49" customWidth="1"/>
    <col min="11338" max="11339" width="0.85546875" style="49"/>
    <col min="11340" max="11340" width="0" style="49" hidden="1" customWidth="1"/>
    <col min="11341" max="11566" width="0.85546875" style="49"/>
    <col min="11567" max="11567" width="3.42578125" style="49" customWidth="1"/>
    <col min="11568" max="11576" width="0.85546875" style="49"/>
    <col min="11577" max="11577" width="4.42578125" style="49" customWidth="1"/>
    <col min="11578" max="11587" width="0.85546875" style="49"/>
    <col min="11588" max="11588" width="0.85546875" style="49" customWidth="1"/>
    <col min="11589" max="11589" width="12.5703125" style="49" customWidth="1"/>
    <col min="11590" max="11590" width="13.5703125" style="49" customWidth="1"/>
    <col min="11591" max="11591" width="13.42578125" style="49" customWidth="1"/>
    <col min="11592" max="11592" width="0" style="49" hidden="1" customWidth="1"/>
    <col min="11593" max="11593" width="58" style="49" customWidth="1"/>
    <col min="11594" max="11595" width="0.85546875" style="49"/>
    <col min="11596" max="11596" width="0" style="49" hidden="1" customWidth="1"/>
    <col min="11597" max="11822" width="0.85546875" style="49"/>
    <col min="11823" max="11823" width="3.42578125" style="49" customWidth="1"/>
    <col min="11824" max="11832" width="0.85546875" style="49"/>
    <col min="11833" max="11833" width="4.42578125" style="49" customWidth="1"/>
    <col min="11834" max="11843" width="0.85546875" style="49"/>
    <col min="11844" max="11844" width="0.85546875" style="49" customWidth="1"/>
    <col min="11845" max="11845" width="12.5703125" style="49" customWidth="1"/>
    <col min="11846" max="11846" width="13.5703125" style="49" customWidth="1"/>
    <col min="11847" max="11847" width="13.42578125" style="49" customWidth="1"/>
    <col min="11848" max="11848" width="0" style="49" hidden="1" customWidth="1"/>
    <col min="11849" max="11849" width="58" style="49" customWidth="1"/>
    <col min="11850" max="11851" width="0.85546875" style="49"/>
    <col min="11852" max="11852" width="0" style="49" hidden="1" customWidth="1"/>
    <col min="11853" max="12078" width="0.85546875" style="49"/>
    <col min="12079" max="12079" width="3.42578125" style="49" customWidth="1"/>
    <col min="12080" max="12088" width="0.85546875" style="49"/>
    <col min="12089" max="12089" width="4.42578125" style="49" customWidth="1"/>
    <col min="12090" max="12099" width="0.85546875" style="49"/>
    <col min="12100" max="12100" width="0.85546875" style="49" customWidth="1"/>
    <col min="12101" max="12101" width="12.5703125" style="49" customWidth="1"/>
    <col min="12102" max="12102" width="13.5703125" style="49" customWidth="1"/>
    <col min="12103" max="12103" width="13.42578125" style="49" customWidth="1"/>
    <col min="12104" max="12104" width="0" style="49" hidden="1" customWidth="1"/>
    <col min="12105" max="12105" width="58" style="49" customWidth="1"/>
    <col min="12106" max="12107" width="0.85546875" style="49"/>
    <col min="12108" max="12108" width="0" style="49" hidden="1" customWidth="1"/>
    <col min="12109" max="12334" width="0.85546875" style="49"/>
    <col min="12335" max="12335" width="3.42578125" style="49" customWidth="1"/>
    <col min="12336" max="12344" width="0.85546875" style="49"/>
    <col min="12345" max="12345" width="4.42578125" style="49" customWidth="1"/>
    <col min="12346" max="12355" width="0.85546875" style="49"/>
    <col min="12356" max="12356" width="0.85546875" style="49" customWidth="1"/>
    <col min="12357" max="12357" width="12.5703125" style="49" customWidth="1"/>
    <col min="12358" max="12358" width="13.5703125" style="49" customWidth="1"/>
    <col min="12359" max="12359" width="13.42578125" style="49" customWidth="1"/>
    <col min="12360" max="12360" width="0" style="49" hidden="1" customWidth="1"/>
    <col min="12361" max="12361" width="58" style="49" customWidth="1"/>
    <col min="12362" max="12363" width="0.85546875" style="49"/>
    <col min="12364" max="12364" width="0" style="49" hidden="1" customWidth="1"/>
    <col min="12365" max="12590" width="0.85546875" style="49"/>
    <col min="12591" max="12591" width="3.42578125" style="49" customWidth="1"/>
    <col min="12592" max="12600" width="0.85546875" style="49"/>
    <col min="12601" max="12601" width="4.42578125" style="49" customWidth="1"/>
    <col min="12602" max="12611" width="0.85546875" style="49"/>
    <col min="12612" max="12612" width="0.85546875" style="49" customWidth="1"/>
    <col min="12613" max="12613" width="12.5703125" style="49" customWidth="1"/>
    <col min="12614" max="12614" width="13.5703125" style="49" customWidth="1"/>
    <col min="12615" max="12615" width="13.42578125" style="49" customWidth="1"/>
    <col min="12616" max="12616" width="0" style="49" hidden="1" customWidth="1"/>
    <col min="12617" max="12617" width="58" style="49" customWidth="1"/>
    <col min="12618" max="12619" width="0.85546875" style="49"/>
    <col min="12620" max="12620" width="0" style="49" hidden="1" customWidth="1"/>
    <col min="12621" max="12846" width="0.85546875" style="49"/>
    <col min="12847" max="12847" width="3.42578125" style="49" customWidth="1"/>
    <col min="12848" max="12856" width="0.85546875" style="49"/>
    <col min="12857" max="12857" width="4.42578125" style="49" customWidth="1"/>
    <col min="12858" max="12867" width="0.85546875" style="49"/>
    <col min="12868" max="12868" width="0.85546875" style="49" customWidth="1"/>
    <col min="12869" max="12869" width="12.5703125" style="49" customWidth="1"/>
    <col min="12870" max="12870" width="13.5703125" style="49" customWidth="1"/>
    <col min="12871" max="12871" width="13.42578125" style="49" customWidth="1"/>
    <col min="12872" max="12872" width="0" style="49" hidden="1" customWidth="1"/>
    <col min="12873" max="12873" width="58" style="49" customWidth="1"/>
    <col min="12874" max="12875" width="0.85546875" style="49"/>
    <col min="12876" max="12876" width="0" style="49" hidden="1" customWidth="1"/>
    <col min="12877" max="13102" width="0.85546875" style="49"/>
    <col min="13103" max="13103" width="3.42578125" style="49" customWidth="1"/>
    <col min="13104" max="13112" width="0.85546875" style="49"/>
    <col min="13113" max="13113" width="4.42578125" style="49" customWidth="1"/>
    <col min="13114" max="13123" width="0.85546875" style="49"/>
    <col min="13124" max="13124" width="0.85546875" style="49" customWidth="1"/>
    <col min="13125" max="13125" width="12.5703125" style="49" customWidth="1"/>
    <col min="13126" max="13126" width="13.5703125" style="49" customWidth="1"/>
    <col min="13127" max="13127" width="13.42578125" style="49" customWidth="1"/>
    <col min="13128" max="13128" width="0" style="49" hidden="1" customWidth="1"/>
    <col min="13129" max="13129" width="58" style="49" customWidth="1"/>
    <col min="13130" max="13131" width="0.85546875" style="49"/>
    <col min="13132" max="13132" width="0" style="49" hidden="1" customWidth="1"/>
    <col min="13133" max="13358" width="0.85546875" style="49"/>
    <col min="13359" max="13359" width="3.42578125" style="49" customWidth="1"/>
    <col min="13360" max="13368" width="0.85546875" style="49"/>
    <col min="13369" max="13369" width="4.42578125" style="49" customWidth="1"/>
    <col min="13370" max="13379" width="0.85546875" style="49"/>
    <col min="13380" max="13380" width="0.85546875" style="49" customWidth="1"/>
    <col min="13381" max="13381" width="12.5703125" style="49" customWidth="1"/>
    <col min="13382" max="13382" width="13.5703125" style="49" customWidth="1"/>
    <col min="13383" max="13383" width="13.42578125" style="49" customWidth="1"/>
    <col min="13384" max="13384" width="0" style="49" hidden="1" customWidth="1"/>
    <col min="13385" max="13385" width="58" style="49" customWidth="1"/>
    <col min="13386" max="13387" width="0.85546875" style="49"/>
    <col min="13388" max="13388" width="0" style="49" hidden="1" customWidth="1"/>
    <col min="13389" max="13614" width="0.85546875" style="49"/>
    <col min="13615" max="13615" width="3.42578125" style="49" customWidth="1"/>
    <col min="13616" max="13624" width="0.85546875" style="49"/>
    <col min="13625" max="13625" width="4.42578125" style="49" customWidth="1"/>
    <col min="13626" max="13635" width="0.85546875" style="49"/>
    <col min="13636" max="13636" width="0.85546875" style="49" customWidth="1"/>
    <col min="13637" max="13637" width="12.5703125" style="49" customWidth="1"/>
    <col min="13638" max="13638" width="13.5703125" style="49" customWidth="1"/>
    <col min="13639" max="13639" width="13.42578125" style="49" customWidth="1"/>
    <col min="13640" max="13640" width="0" style="49" hidden="1" customWidth="1"/>
    <col min="13641" max="13641" width="58" style="49" customWidth="1"/>
    <col min="13642" max="13643" width="0.85546875" style="49"/>
    <col min="13644" max="13644" width="0" style="49" hidden="1" customWidth="1"/>
    <col min="13645" max="13870" width="0.85546875" style="49"/>
    <col min="13871" max="13871" width="3.42578125" style="49" customWidth="1"/>
    <col min="13872" max="13880" width="0.85546875" style="49"/>
    <col min="13881" max="13881" width="4.42578125" style="49" customWidth="1"/>
    <col min="13882" max="13891" width="0.85546875" style="49"/>
    <col min="13892" max="13892" width="0.85546875" style="49" customWidth="1"/>
    <col min="13893" max="13893" width="12.5703125" style="49" customWidth="1"/>
    <col min="13894" max="13894" width="13.5703125" style="49" customWidth="1"/>
    <col min="13895" max="13895" width="13.42578125" style="49" customWidth="1"/>
    <col min="13896" max="13896" width="0" style="49" hidden="1" customWidth="1"/>
    <col min="13897" max="13897" width="58" style="49" customWidth="1"/>
    <col min="13898" max="13899" width="0.85546875" style="49"/>
    <col min="13900" max="13900" width="0" style="49" hidden="1" customWidth="1"/>
    <col min="13901" max="14126" width="0.85546875" style="49"/>
    <col min="14127" max="14127" width="3.42578125" style="49" customWidth="1"/>
    <col min="14128" max="14136" width="0.85546875" style="49"/>
    <col min="14137" max="14137" width="4.42578125" style="49" customWidth="1"/>
    <col min="14138" max="14147" width="0.85546875" style="49"/>
    <col min="14148" max="14148" width="0.85546875" style="49" customWidth="1"/>
    <col min="14149" max="14149" width="12.5703125" style="49" customWidth="1"/>
    <col min="14150" max="14150" width="13.5703125" style="49" customWidth="1"/>
    <col min="14151" max="14151" width="13.42578125" style="49" customWidth="1"/>
    <col min="14152" max="14152" width="0" style="49" hidden="1" customWidth="1"/>
    <col min="14153" max="14153" width="58" style="49" customWidth="1"/>
    <col min="14154" max="14155" width="0.85546875" style="49"/>
    <col min="14156" max="14156" width="0" style="49" hidden="1" customWidth="1"/>
    <col min="14157" max="14382" width="0.85546875" style="49"/>
    <col min="14383" max="14383" width="3.42578125" style="49" customWidth="1"/>
    <col min="14384" max="14392" width="0.85546875" style="49"/>
    <col min="14393" max="14393" width="4.42578125" style="49" customWidth="1"/>
    <col min="14394" max="14403" width="0.85546875" style="49"/>
    <col min="14404" max="14404" width="0.85546875" style="49" customWidth="1"/>
    <col min="14405" max="14405" width="12.5703125" style="49" customWidth="1"/>
    <col min="14406" max="14406" width="13.5703125" style="49" customWidth="1"/>
    <col min="14407" max="14407" width="13.42578125" style="49" customWidth="1"/>
    <col min="14408" max="14408" width="0" style="49" hidden="1" customWidth="1"/>
    <col min="14409" max="14409" width="58" style="49" customWidth="1"/>
    <col min="14410" max="14411" width="0.85546875" style="49"/>
    <col min="14412" max="14412" width="0" style="49" hidden="1" customWidth="1"/>
    <col min="14413" max="14638" width="0.85546875" style="49"/>
    <col min="14639" max="14639" width="3.42578125" style="49" customWidth="1"/>
    <col min="14640" max="14648" width="0.85546875" style="49"/>
    <col min="14649" max="14649" width="4.42578125" style="49" customWidth="1"/>
    <col min="14650" max="14659" width="0.85546875" style="49"/>
    <col min="14660" max="14660" width="0.85546875" style="49" customWidth="1"/>
    <col min="14661" max="14661" width="12.5703125" style="49" customWidth="1"/>
    <col min="14662" max="14662" width="13.5703125" style="49" customWidth="1"/>
    <col min="14663" max="14663" width="13.42578125" style="49" customWidth="1"/>
    <col min="14664" max="14664" width="0" style="49" hidden="1" customWidth="1"/>
    <col min="14665" max="14665" width="58" style="49" customWidth="1"/>
    <col min="14666" max="14667" width="0.85546875" style="49"/>
    <col min="14668" max="14668" width="0" style="49" hidden="1" customWidth="1"/>
    <col min="14669" max="14894" width="0.85546875" style="49"/>
    <col min="14895" max="14895" width="3.42578125" style="49" customWidth="1"/>
    <col min="14896" max="14904" width="0.85546875" style="49"/>
    <col min="14905" max="14905" width="4.42578125" style="49" customWidth="1"/>
    <col min="14906" max="14915" width="0.85546875" style="49"/>
    <col min="14916" max="14916" width="0.85546875" style="49" customWidth="1"/>
    <col min="14917" max="14917" width="12.5703125" style="49" customWidth="1"/>
    <col min="14918" max="14918" width="13.5703125" style="49" customWidth="1"/>
    <col min="14919" max="14919" width="13.42578125" style="49" customWidth="1"/>
    <col min="14920" max="14920" width="0" style="49" hidden="1" customWidth="1"/>
    <col min="14921" max="14921" width="58" style="49" customWidth="1"/>
    <col min="14922" max="14923" width="0.85546875" style="49"/>
    <col min="14924" max="14924" width="0" style="49" hidden="1" customWidth="1"/>
    <col min="14925" max="15150" width="0.85546875" style="49"/>
    <col min="15151" max="15151" width="3.42578125" style="49" customWidth="1"/>
    <col min="15152" max="15160" width="0.85546875" style="49"/>
    <col min="15161" max="15161" width="4.42578125" style="49" customWidth="1"/>
    <col min="15162" max="15171" width="0.85546875" style="49"/>
    <col min="15172" max="15172" width="0.85546875" style="49" customWidth="1"/>
    <col min="15173" max="15173" width="12.5703125" style="49" customWidth="1"/>
    <col min="15174" max="15174" width="13.5703125" style="49" customWidth="1"/>
    <col min="15175" max="15175" width="13.42578125" style="49" customWidth="1"/>
    <col min="15176" max="15176" width="0" style="49" hidden="1" customWidth="1"/>
    <col min="15177" max="15177" width="58" style="49" customWidth="1"/>
    <col min="15178" max="15179" width="0.85546875" style="49"/>
    <col min="15180" max="15180" width="0" style="49" hidden="1" customWidth="1"/>
    <col min="15181" max="15406" width="0.85546875" style="49"/>
    <col min="15407" max="15407" width="3.42578125" style="49" customWidth="1"/>
    <col min="15408" max="15416" width="0.85546875" style="49"/>
    <col min="15417" max="15417" width="4.42578125" style="49" customWidth="1"/>
    <col min="15418" max="15427" width="0.85546875" style="49"/>
    <col min="15428" max="15428" width="0.85546875" style="49" customWidth="1"/>
    <col min="15429" max="15429" width="12.5703125" style="49" customWidth="1"/>
    <col min="15430" max="15430" width="13.5703125" style="49" customWidth="1"/>
    <col min="15431" max="15431" width="13.42578125" style="49" customWidth="1"/>
    <col min="15432" max="15432" width="0" style="49" hidden="1" customWidth="1"/>
    <col min="15433" max="15433" width="58" style="49" customWidth="1"/>
    <col min="15434" max="15435" width="0.85546875" style="49"/>
    <col min="15436" max="15436" width="0" style="49" hidden="1" customWidth="1"/>
    <col min="15437" max="15662" width="0.85546875" style="49"/>
    <col min="15663" max="15663" width="3.42578125" style="49" customWidth="1"/>
    <col min="15664" max="15672" width="0.85546875" style="49"/>
    <col min="15673" max="15673" width="4.42578125" style="49" customWidth="1"/>
    <col min="15674" max="15683" width="0.85546875" style="49"/>
    <col min="15684" max="15684" width="0.85546875" style="49" customWidth="1"/>
    <col min="15685" max="15685" width="12.5703125" style="49" customWidth="1"/>
    <col min="15686" max="15686" width="13.5703125" style="49" customWidth="1"/>
    <col min="15687" max="15687" width="13.42578125" style="49" customWidth="1"/>
    <col min="15688" max="15688" width="0" style="49" hidden="1" customWidth="1"/>
    <col min="15689" max="15689" width="58" style="49" customWidth="1"/>
    <col min="15690" max="15691" width="0.85546875" style="49"/>
    <col min="15692" max="15692" width="0" style="49" hidden="1" customWidth="1"/>
    <col min="15693" max="15918" width="0.85546875" style="49"/>
    <col min="15919" max="15919" width="3.42578125" style="49" customWidth="1"/>
    <col min="15920" max="15928" width="0.85546875" style="49"/>
    <col min="15929" max="15929" width="4.42578125" style="49" customWidth="1"/>
    <col min="15930" max="15939" width="0.85546875" style="49"/>
    <col min="15940" max="15940" width="0.85546875" style="49" customWidth="1"/>
    <col min="15941" max="15941" width="12.5703125" style="49" customWidth="1"/>
    <col min="15942" max="15942" width="13.5703125" style="49" customWidth="1"/>
    <col min="15943" max="15943" width="13.42578125" style="49" customWidth="1"/>
    <col min="15944" max="15944" width="0" style="49" hidden="1" customWidth="1"/>
    <col min="15945" max="15945" width="58" style="49" customWidth="1"/>
    <col min="15946" max="15947" width="0.85546875" style="49"/>
    <col min="15948" max="15948" width="0" style="49" hidden="1" customWidth="1"/>
    <col min="15949" max="16174" width="0.85546875" style="49"/>
    <col min="16175" max="16175" width="3.42578125" style="49" customWidth="1"/>
    <col min="16176" max="16184" width="0.85546875" style="49"/>
    <col min="16185" max="16185" width="4.42578125" style="49" customWidth="1"/>
    <col min="16186" max="16195" width="0.85546875" style="49"/>
    <col min="16196" max="16196" width="0.85546875" style="49" customWidth="1"/>
    <col min="16197" max="16197" width="12.5703125" style="49" customWidth="1"/>
    <col min="16198" max="16198" width="13.5703125" style="49" customWidth="1"/>
    <col min="16199" max="16199" width="13.42578125" style="49" customWidth="1"/>
    <col min="16200" max="16200" width="0" style="49" hidden="1" customWidth="1"/>
    <col min="16201" max="16201" width="58" style="49" customWidth="1"/>
    <col min="16202" max="16203" width="0.85546875" style="49"/>
    <col min="16204" max="16204" width="0" style="49" hidden="1" customWidth="1"/>
    <col min="16205" max="16384" width="0.85546875" style="49"/>
  </cols>
  <sheetData>
    <row r="1" spans="1:73" s="46" customFormat="1" ht="12" customHeight="1">
      <c r="BS1" s="47"/>
      <c r="BU1" s="48" t="s">
        <v>31</v>
      </c>
    </row>
    <row r="2" spans="1:73" s="46" customFormat="1" ht="12" customHeight="1">
      <c r="BS2" s="47"/>
      <c r="BU2" s="48" t="s">
        <v>32</v>
      </c>
    </row>
    <row r="3" spans="1:73" s="46" customFormat="1" ht="12" customHeight="1">
      <c r="BS3" s="47"/>
      <c r="BU3" s="48" t="s">
        <v>33</v>
      </c>
    </row>
    <row r="4" spans="1:73" ht="21" customHeight="1"/>
    <row r="5" spans="1:73" s="51" customFormat="1" ht="14.25" customHeight="1">
      <c r="A5" s="139" t="s">
        <v>34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39"/>
      <c r="BE5" s="139"/>
      <c r="BF5" s="139"/>
      <c r="BG5" s="139"/>
      <c r="BH5" s="139"/>
      <c r="BI5" s="139"/>
      <c r="BJ5" s="139"/>
      <c r="BK5" s="139"/>
      <c r="BL5" s="139"/>
      <c r="BM5" s="139"/>
      <c r="BN5" s="139"/>
      <c r="BO5" s="139"/>
      <c r="BP5" s="139"/>
      <c r="BQ5" s="139"/>
      <c r="BR5" s="139"/>
      <c r="BS5" s="139"/>
      <c r="BT5" s="139"/>
      <c r="BU5" s="139"/>
    </row>
    <row r="6" spans="1:73" s="51" customFormat="1" ht="14.25" customHeight="1">
      <c r="A6" s="139" t="s">
        <v>35</v>
      </c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K6" s="139"/>
      <c r="AL6" s="139"/>
      <c r="AM6" s="139"/>
      <c r="AN6" s="139"/>
      <c r="AO6" s="139"/>
      <c r="AP6" s="139"/>
      <c r="AQ6" s="139"/>
      <c r="AR6" s="139"/>
      <c r="AS6" s="139"/>
      <c r="AT6" s="139"/>
      <c r="AU6" s="139"/>
      <c r="AV6" s="139"/>
      <c r="AW6" s="139"/>
      <c r="AX6" s="139"/>
      <c r="AY6" s="139"/>
      <c r="AZ6" s="139"/>
      <c r="BA6" s="139"/>
      <c r="BB6" s="139"/>
      <c r="BC6" s="139"/>
      <c r="BD6" s="139"/>
      <c r="BE6" s="139"/>
      <c r="BF6" s="139"/>
      <c r="BG6" s="139"/>
      <c r="BH6" s="139"/>
      <c r="BI6" s="139"/>
      <c r="BJ6" s="139"/>
      <c r="BK6" s="139"/>
      <c r="BL6" s="139"/>
      <c r="BM6" s="139"/>
      <c r="BN6" s="139"/>
      <c r="BO6" s="139"/>
      <c r="BP6" s="139"/>
      <c r="BQ6" s="139"/>
      <c r="BR6" s="139"/>
      <c r="BS6" s="139"/>
      <c r="BT6" s="139"/>
      <c r="BU6" s="139"/>
    </row>
    <row r="7" spans="1:73" s="51" customFormat="1" ht="14.25" customHeight="1">
      <c r="A7" s="139" t="s">
        <v>36</v>
      </c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139"/>
      <c r="AL7" s="139"/>
      <c r="AM7" s="139"/>
      <c r="AN7" s="139"/>
      <c r="AO7" s="139"/>
      <c r="AP7" s="139"/>
      <c r="AQ7" s="139"/>
      <c r="AR7" s="139"/>
      <c r="AS7" s="139"/>
      <c r="AT7" s="139"/>
      <c r="AU7" s="139"/>
      <c r="AV7" s="139"/>
      <c r="AW7" s="139"/>
      <c r="AX7" s="139"/>
      <c r="AY7" s="139"/>
      <c r="AZ7" s="139"/>
      <c r="BA7" s="139"/>
      <c r="BB7" s="139"/>
      <c r="BC7" s="139"/>
      <c r="BD7" s="139"/>
      <c r="BE7" s="139"/>
      <c r="BF7" s="139"/>
      <c r="BG7" s="139"/>
      <c r="BH7" s="139"/>
      <c r="BI7" s="139"/>
      <c r="BJ7" s="139"/>
      <c r="BK7" s="139"/>
      <c r="BL7" s="139"/>
      <c r="BM7" s="139"/>
      <c r="BN7" s="139"/>
      <c r="BO7" s="139"/>
      <c r="BP7" s="139"/>
      <c r="BQ7" s="139"/>
      <c r="BR7" s="139"/>
      <c r="BS7" s="139"/>
      <c r="BT7" s="139"/>
      <c r="BU7" s="139"/>
    </row>
    <row r="8" spans="1:73" s="51" customFormat="1" ht="14.25" customHeight="1">
      <c r="A8" s="139" t="s">
        <v>37</v>
      </c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39"/>
      <c r="BF8" s="139"/>
      <c r="BG8" s="139"/>
      <c r="BH8" s="139"/>
      <c r="BI8" s="139"/>
      <c r="BJ8" s="139"/>
      <c r="BK8" s="139"/>
      <c r="BL8" s="139"/>
      <c r="BM8" s="139"/>
      <c r="BN8" s="139"/>
      <c r="BO8" s="139"/>
      <c r="BP8" s="139"/>
      <c r="BQ8" s="139"/>
      <c r="BR8" s="139"/>
      <c r="BS8" s="139"/>
      <c r="BT8" s="139"/>
      <c r="BU8" s="139"/>
    </row>
    <row r="9" spans="1:73" ht="21" customHeight="1">
      <c r="B9" s="52"/>
      <c r="C9" s="52"/>
      <c r="D9" s="52"/>
    </row>
    <row r="10" spans="1:73">
      <c r="B10" s="52"/>
      <c r="C10" s="53" t="s">
        <v>38</v>
      </c>
      <c r="D10" s="53"/>
      <c r="AG10" s="140" t="s">
        <v>270</v>
      </c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</row>
    <row r="11" spans="1:73">
      <c r="C11" s="54" t="s">
        <v>39</v>
      </c>
      <c r="D11" s="54"/>
      <c r="J11" s="141" t="s">
        <v>40</v>
      </c>
      <c r="K11" s="141"/>
      <c r="L11" s="141"/>
      <c r="M11" s="141"/>
      <c r="N11" s="141"/>
      <c r="O11" s="141"/>
      <c r="P11" s="141"/>
      <c r="Q11" s="141"/>
      <c r="R11" s="141"/>
      <c r="S11" s="141"/>
      <c r="T11" s="141"/>
      <c r="U11" s="141"/>
      <c r="V11" s="141"/>
      <c r="W11" s="141"/>
      <c r="X11" s="141"/>
      <c r="Y11" s="141"/>
      <c r="Z11" s="141"/>
      <c r="AA11" s="141"/>
      <c r="AB11" s="141"/>
      <c r="AC11" s="141"/>
      <c r="AD11" s="141"/>
      <c r="AE11" s="141"/>
      <c r="AF11" s="141"/>
      <c r="AG11" s="141"/>
      <c r="AH11" s="141"/>
      <c r="AI11" s="141"/>
      <c r="AJ11" s="141"/>
      <c r="AK11" s="141"/>
      <c r="AL11" s="141"/>
      <c r="AM11" s="141"/>
      <c r="AN11" s="141"/>
      <c r="AO11" s="141"/>
      <c r="AP11" s="141"/>
      <c r="AQ11" s="141"/>
      <c r="AR11" s="141"/>
      <c r="AS11" s="141"/>
      <c r="AT11" s="141"/>
      <c r="AU11" s="141"/>
      <c r="AV11" s="141"/>
      <c r="AW11" s="141"/>
      <c r="AX11" s="141"/>
      <c r="AY11" s="141"/>
      <c r="AZ11" s="141"/>
      <c r="BA11" s="141"/>
      <c r="BB11" s="141"/>
      <c r="BC11" s="141"/>
      <c r="BD11" s="141"/>
      <c r="BE11" s="141"/>
      <c r="BF11" s="141"/>
      <c r="BG11" s="141"/>
      <c r="BH11" s="141"/>
      <c r="BI11" s="141"/>
      <c r="BJ11" s="141"/>
      <c r="BK11" s="141"/>
      <c r="BL11" s="141"/>
      <c r="BM11" s="141"/>
    </row>
    <row r="12" spans="1:73">
      <c r="C12" s="54" t="s">
        <v>41</v>
      </c>
      <c r="D12" s="54"/>
      <c r="J12" s="129" t="s">
        <v>297</v>
      </c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29"/>
      <c r="AD12" s="129"/>
      <c r="AE12" s="129"/>
      <c r="AF12" s="129"/>
      <c r="AG12" s="129"/>
      <c r="AH12" s="129"/>
      <c r="AI12" s="129"/>
      <c r="AJ12" s="129"/>
      <c r="AK12" s="129"/>
      <c r="AL12" s="129"/>
      <c r="AM12" s="129"/>
      <c r="AN12" s="129"/>
      <c r="AO12" s="129"/>
      <c r="AP12" s="129"/>
      <c r="AQ12" s="129"/>
      <c r="AR12" s="129"/>
      <c r="AS12" s="129"/>
      <c r="AT12" s="129"/>
      <c r="AU12" s="129"/>
      <c r="AV12" s="129"/>
      <c r="AW12" s="129"/>
      <c r="AX12" s="129"/>
      <c r="AY12" s="129"/>
      <c r="AZ12" s="129"/>
      <c r="BA12" s="129"/>
      <c r="BB12" s="129"/>
      <c r="BC12" s="129"/>
      <c r="BD12" s="129"/>
      <c r="BE12" s="129"/>
      <c r="BF12" s="129"/>
      <c r="BG12" s="129"/>
      <c r="BH12" s="129"/>
      <c r="BI12" s="129"/>
      <c r="BJ12" s="129"/>
      <c r="BK12" s="129"/>
      <c r="BL12" s="129"/>
      <c r="BM12" s="129"/>
    </row>
    <row r="13" spans="1:73">
      <c r="C13" s="54" t="s">
        <v>42</v>
      </c>
      <c r="D13" s="54"/>
      <c r="AQ13" s="130" t="s">
        <v>295</v>
      </c>
      <c r="AR13" s="130"/>
      <c r="AS13" s="130"/>
      <c r="AT13" s="130"/>
      <c r="AU13" s="130"/>
      <c r="AV13" s="130"/>
      <c r="AW13" s="130"/>
      <c r="AX13" s="130"/>
      <c r="AY13" s="131" t="s">
        <v>43</v>
      </c>
      <c r="AZ13" s="131"/>
      <c r="BA13" s="130" t="s">
        <v>296</v>
      </c>
      <c r="BB13" s="130"/>
      <c r="BC13" s="130"/>
      <c r="BD13" s="130"/>
      <c r="BE13" s="130"/>
      <c r="BF13" s="130"/>
      <c r="BG13" s="130"/>
      <c r="BH13" s="49" t="s">
        <v>44</v>
      </c>
    </row>
    <row r="14" spans="1:73" ht="15" customHeight="1">
      <c r="BU14" s="55" t="s">
        <v>220</v>
      </c>
    </row>
    <row r="15" spans="1:73" s="56" customFormat="1" ht="14.25">
      <c r="A15" s="132" t="s">
        <v>0</v>
      </c>
      <c r="B15" s="133"/>
      <c r="C15" s="133"/>
      <c r="D15" s="133"/>
      <c r="E15" s="133"/>
      <c r="F15" s="133"/>
      <c r="G15" s="133"/>
      <c r="H15" s="133"/>
      <c r="I15" s="134"/>
      <c r="J15" s="138" t="s">
        <v>1</v>
      </c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  <c r="AE15" s="133"/>
      <c r="AF15" s="133"/>
      <c r="AG15" s="133"/>
      <c r="AH15" s="133"/>
      <c r="AI15" s="133"/>
      <c r="AJ15" s="133"/>
      <c r="AK15" s="133"/>
      <c r="AL15" s="133"/>
      <c r="AM15" s="133"/>
      <c r="AN15" s="133"/>
      <c r="AO15" s="133"/>
      <c r="AP15" s="133"/>
      <c r="AQ15" s="133"/>
      <c r="AR15" s="133"/>
      <c r="AS15" s="133"/>
      <c r="AT15" s="133"/>
      <c r="AU15" s="133"/>
      <c r="AV15" s="133"/>
      <c r="AW15" s="133"/>
      <c r="AX15" s="133"/>
      <c r="AY15" s="133"/>
      <c r="AZ15" s="133"/>
      <c r="BA15" s="133"/>
      <c r="BB15" s="133"/>
      <c r="BC15" s="133"/>
      <c r="BD15" s="133"/>
      <c r="BE15" s="133"/>
      <c r="BF15" s="133"/>
      <c r="BG15" s="133"/>
      <c r="BH15" s="132" t="s">
        <v>2</v>
      </c>
      <c r="BI15" s="133"/>
      <c r="BJ15" s="133"/>
      <c r="BK15" s="133"/>
      <c r="BL15" s="133"/>
      <c r="BM15" s="133"/>
      <c r="BN15" s="133"/>
      <c r="BO15" s="133"/>
      <c r="BP15" s="133"/>
      <c r="BQ15" s="133"/>
      <c r="BR15" s="134"/>
      <c r="BS15" s="138">
        <f>+'информация для раскрытия'!H3</f>
        <v>2021</v>
      </c>
      <c r="BT15" s="133"/>
      <c r="BU15" s="142" t="s">
        <v>45</v>
      </c>
    </row>
    <row r="16" spans="1:73" s="56" customFormat="1" ht="14.25">
      <c r="A16" s="135"/>
      <c r="B16" s="136"/>
      <c r="C16" s="136"/>
      <c r="D16" s="136"/>
      <c r="E16" s="136"/>
      <c r="F16" s="136"/>
      <c r="G16" s="136"/>
      <c r="H16" s="136"/>
      <c r="I16" s="137"/>
      <c r="J16" s="135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136"/>
      <c r="BE16" s="136"/>
      <c r="BF16" s="136"/>
      <c r="BG16" s="136"/>
      <c r="BH16" s="135"/>
      <c r="BI16" s="136"/>
      <c r="BJ16" s="136"/>
      <c r="BK16" s="136"/>
      <c r="BL16" s="136"/>
      <c r="BM16" s="136"/>
      <c r="BN16" s="136"/>
      <c r="BO16" s="136"/>
      <c r="BP16" s="136"/>
      <c r="BQ16" s="136"/>
      <c r="BR16" s="137"/>
      <c r="BS16" s="92" t="s">
        <v>3</v>
      </c>
      <c r="BT16" s="57" t="s">
        <v>176</v>
      </c>
      <c r="BU16" s="142"/>
    </row>
    <row r="17" spans="1:76" s="56" customFormat="1" ht="14.25">
      <c r="A17" s="122" t="s">
        <v>46</v>
      </c>
      <c r="B17" s="123"/>
      <c r="C17" s="123"/>
      <c r="D17" s="123"/>
      <c r="E17" s="123"/>
      <c r="F17" s="123"/>
      <c r="G17" s="123"/>
      <c r="H17" s="123"/>
      <c r="I17" s="124"/>
      <c r="J17" s="57"/>
      <c r="K17" s="125" t="s">
        <v>47</v>
      </c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25"/>
      <c r="AI17" s="125"/>
      <c r="AJ17" s="125"/>
      <c r="AK17" s="125"/>
      <c r="AL17" s="125"/>
      <c r="AM17" s="125"/>
      <c r="AN17" s="125"/>
      <c r="AO17" s="125"/>
      <c r="AP17" s="125"/>
      <c r="AQ17" s="125"/>
      <c r="AR17" s="125"/>
      <c r="AS17" s="125"/>
      <c r="AT17" s="125"/>
      <c r="AU17" s="125"/>
      <c r="AV17" s="125"/>
      <c r="AW17" s="125"/>
      <c r="AX17" s="125"/>
      <c r="AY17" s="125"/>
      <c r="AZ17" s="125"/>
      <c r="BA17" s="125"/>
      <c r="BB17" s="125"/>
      <c r="BC17" s="125"/>
      <c r="BD17" s="125"/>
      <c r="BE17" s="125"/>
      <c r="BF17" s="125"/>
      <c r="BG17" s="125"/>
      <c r="BH17" s="126" t="s">
        <v>48</v>
      </c>
      <c r="BI17" s="127"/>
      <c r="BJ17" s="127"/>
      <c r="BK17" s="127"/>
      <c r="BL17" s="127"/>
      <c r="BM17" s="127"/>
      <c r="BN17" s="127"/>
      <c r="BO17" s="127"/>
      <c r="BP17" s="127"/>
      <c r="BQ17" s="127"/>
      <c r="BR17" s="128"/>
      <c r="BS17" s="58" t="s">
        <v>48</v>
      </c>
      <c r="BT17" s="57" t="s">
        <v>48</v>
      </c>
      <c r="BU17" s="59" t="s">
        <v>48</v>
      </c>
      <c r="BW17" s="60"/>
    </row>
    <row r="18" spans="1:76" s="56" customFormat="1">
      <c r="A18" s="122" t="s">
        <v>49</v>
      </c>
      <c r="B18" s="123"/>
      <c r="C18" s="123"/>
      <c r="D18" s="123"/>
      <c r="E18" s="123"/>
      <c r="F18" s="123"/>
      <c r="G18" s="123"/>
      <c r="H18" s="123"/>
      <c r="I18" s="124"/>
      <c r="J18" s="57"/>
      <c r="K18" s="125" t="s">
        <v>50</v>
      </c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6" t="s">
        <v>4</v>
      </c>
      <c r="BI18" s="127"/>
      <c r="BJ18" s="127"/>
      <c r="BK18" s="127"/>
      <c r="BL18" s="127"/>
      <c r="BM18" s="127"/>
      <c r="BN18" s="127"/>
      <c r="BO18" s="127"/>
      <c r="BP18" s="127"/>
      <c r="BQ18" s="127"/>
      <c r="BR18" s="128"/>
      <c r="BS18" s="101">
        <f>BS19+BS34+BS48+BS50</f>
        <v>2144.2199999999998</v>
      </c>
      <c r="BT18" s="101">
        <f>BT19+BT34+BT48+BT50</f>
        <v>22601.976999999999</v>
      </c>
      <c r="BU18" s="89"/>
      <c r="BW18" s="60"/>
      <c r="BX18" s="61">
        <f>+BT18/BS18-1</f>
        <v>9.5408852636389927</v>
      </c>
    </row>
    <row r="19" spans="1:76" s="56" customFormat="1">
      <c r="A19" s="122" t="s">
        <v>51</v>
      </c>
      <c r="B19" s="123"/>
      <c r="C19" s="123"/>
      <c r="D19" s="123"/>
      <c r="E19" s="123"/>
      <c r="F19" s="123"/>
      <c r="G19" s="123"/>
      <c r="H19" s="123"/>
      <c r="I19" s="124"/>
      <c r="J19" s="57"/>
      <c r="K19" s="125" t="s">
        <v>52</v>
      </c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25"/>
      <c r="AI19" s="125"/>
      <c r="AJ19" s="125"/>
      <c r="AK19" s="125"/>
      <c r="AL19" s="125"/>
      <c r="AM19" s="125"/>
      <c r="AN19" s="125"/>
      <c r="AO19" s="125"/>
      <c r="AP19" s="125"/>
      <c r="AQ19" s="125"/>
      <c r="AR19" s="125"/>
      <c r="AS19" s="125"/>
      <c r="AT19" s="125"/>
      <c r="AU19" s="125"/>
      <c r="AV19" s="125"/>
      <c r="AW19" s="125"/>
      <c r="AX19" s="125"/>
      <c r="AY19" s="125"/>
      <c r="AZ19" s="125"/>
      <c r="BA19" s="125"/>
      <c r="BB19" s="125"/>
      <c r="BC19" s="125"/>
      <c r="BD19" s="125"/>
      <c r="BE19" s="125"/>
      <c r="BF19" s="125"/>
      <c r="BG19" s="125"/>
      <c r="BH19" s="126" t="s">
        <v>4</v>
      </c>
      <c r="BI19" s="127"/>
      <c r="BJ19" s="127"/>
      <c r="BK19" s="127"/>
      <c r="BL19" s="127"/>
      <c r="BM19" s="127"/>
      <c r="BN19" s="127"/>
      <c r="BO19" s="127"/>
      <c r="BP19" s="127"/>
      <c r="BQ19" s="127"/>
      <c r="BR19" s="128"/>
      <c r="BS19" s="86">
        <f>BS20+BS25+BS27</f>
        <v>0</v>
      </c>
      <c r="BT19" s="101">
        <f>+BT20+BT25+BT27+BT32+BT33</f>
        <v>15343.89</v>
      </c>
      <c r="BU19" s="89"/>
      <c r="BW19" s="62">
        <v>0.35360056404751961</v>
      </c>
      <c r="BX19" s="61" t="e">
        <f>+BT19/BS19-1</f>
        <v>#DIV/0!</v>
      </c>
    </row>
    <row r="20" spans="1:76" s="56" customFormat="1">
      <c r="A20" s="122" t="s">
        <v>53</v>
      </c>
      <c r="B20" s="123"/>
      <c r="C20" s="123"/>
      <c r="D20" s="123"/>
      <c r="E20" s="123"/>
      <c r="F20" s="123"/>
      <c r="G20" s="123"/>
      <c r="H20" s="123"/>
      <c r="I20" s="124"/>
      <c r="J20" s="57"/>
      <c r="K20" s="125" t="s">
        <v>6</v>
      </c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125"/>
      <c r="AI20" s="125"/>
      <c r="AJ20" s="125"/>
      <c r="AK20" s="125"/>
      <c r="AL20" s="125"/>
      <c r="AM20" s="125"/>
      <c r="AN20" s="125"/>
      <c r="AO20" s="125"/>
      <c r="AP20" s="125"/>
      <c r="AQ20" s="125"/>
      <c r="AR20" s="125"/>
      <c r="AS20" s="125"/>
      <c r="AT20" s="125"/>
      <c r="AU20" s="125"/>
      <c r="AV20" s="125"/>
      <c r="AW20" s="125"/>
      <c r="AX20" s="125"/>
      <c r="AY20" s="125"/>
      <c r="AZ20" s="125"/>
      <c r="BA20" s="125"/>
      <c r="BB20" s="125"/>
      <c r="BC20" s="125"/>
      <c r="BD20" s="125"/>
      <c r="BE20" s="125"/>
      <c r="BF20" s="125"/>
      <c r="BG20" s="125"/>
      <c r="BH20" s="126" t="s">
        <v>4</v>
      </c>
      <c r="BI20" s="127"/>
      <c r="BJ20" s="127"/>
      <c r="BK20" s="127"/>
      <c r="BL20" s="127"/>
      <c r="BM20" s="127"/>
      <c r="BN20" s="127"/>
      <c r="BO20" s="127"/>
      <c r="BP20" s="127"/>
      <c r="BQ20" s="127"/>
      <c r="BR20" s="128"/>
      <c r="BS20" s="86">
        <f>BS21+BS22+BS23</f>
        <v>0</v>
      </c>
      <c r="BT20" s="101">
        <f>+BT21+BT22+BT23</f>
        <v>57.05</v>
      </c>
      <c r="BU20" s="90"/>
      <c r="BX20" s="61" t="e">
        <f>+BT20/BS20-1</f>
        <v>#DIV/0!</v>
      </c>
    </row>
    <row r="21" spans="1:76" s="56" customFormat="1" ht="26.25" customHeight="1">
      <c r="A21" s="122" t="s">
        <v>54</v>
      </c>
      <c r="B21" s="123"/>
      <c r="C21" s="123"/>
      <c r="D21" s="123"/>
      <c r="E21" s="123"/>
      <c r="F21" s="123"/>
      <c r="G21" s="123"/>
      <c r="H21" s="123"/>
      <c r="I21" s="124"/>
      <c r="J21" s="57"/>
      <c r="K21" s="125" t="s">
        <v>55</v>
      </c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5"/>
      <c r="AJ21" s="125"/>
      <c r="AK21" s="125"/>
      <c r="AL21" s="125"/>
      <c r="AM21" s="125"/>
      <c r="AN21" s="125"/>
      <c r="AO21" s="125"/>
      <c r="AP21" s="125"/>
      <c r="AQ21" s="125"/>
      <c r="AR21" s="125"/>
      <c r="AS21" s="125"/>
      <c r="AT21" s="125"/>
      <c r="AU21" s="125"/>
      <c r="AV21" s="125"/>
      <c r="AW21" s="125"/>
      <c r="AX21" s="125"/>
      <c r="AY21" s="125"/>
      <c r="AZ21" s="125"/>
      <c r="BA21" s="125"/>
      <c r="BB21" s="125"/>
      <c r="BC21" s="125"/>
      <c r="BD21" s="125"/>
      <c r="BE21" s="125"/>
      <c r="BF21" s="125"/>
      <c r="BG21" s="125"/>
      <c r="BH21" s="126" t="s">
        <v>4</v>
      </c>
      <c r="BI21" s="127"/>
      <c r="BJ21" s="127"/>
      <c r="BK21" s="127"/>
      <c r="BL21" s="127"/>
      <c r="BM21" s="127"/>
      <c r="BN21" s="127"/>
      <c r="BO21" s="127"/>
      <c r="BP21" s="127"/>
      <c r="BQ21" s="127"/>
      <c r="BR21" s="128"/>
      <c r="BS21" s="86"/>
      <c r="BT21" s="101"/>
      <c r="BU21" s="89"/>
      <c r="BX21" s="61"/>
    </row>
    <row r="22" spans="1:76" s="56" customFormat="1">
      <c r="A22" s="122" t="s">
        <v>56</v>
      </c>
      <c r="B22" s="123"/>
      <c r="C22" s="123"/>
      <c r="D22" s="123"/>
      <c r="E22" s="123"/>
      <c r="F22" s="123"/>
      <c r="G22" s="123"/>
      <c r="H22" s="123"/>
      <c r="I22" s="124"/>
      <c r="J22" s="57"/>
      <c r="K22" s="125" t="s">
        <v>57</v>
      </c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5"/>
      <c r="AI22" s="125"/>
      <c r="AJ22" s="125"/>
      <c r="AK22" s="125"/>
      <c r="AL22" s="125"/>
      <c r="AM22" s="125"/>
      <c r="AN22" s="125"/>
      <c r="AO22" s="125"/>
      <c r="AP22" s="125"/>
      <c r="AQ22" s="125"/>
      <c r="AR22" s="125"/>
      <c r="AS22" s="125"/>
      <c r="AT22" s="125"/>
      <c r="AU22" s="125"/>
      <c r="AV22" s="125"/>
      <c r="AW22" s="125"/>
      <c r="AX22" s="125"/>
      <c r="AY22" s="125"/>
      <c r="AZ22" s="125"/>
      <c r="BA22" s="125"/>
      <c r="BB22" s="125"/>
      <c r="BC22" s="125"/>
      <c r="BD22" s="125"/>
      <c r="BE22" s="125"/>
      <c r="BF22" s="125"/>
      <c r="BG22" s="125"/>
      <c r="BH22" s="126" t="s">
        <v>4</v>
      </c>
      <c r="BI22" s="127"/>
      <c r="BJ22" s="127"/>
      <c r="BK22" s="127"/>
      <c r="BL22" s="127"/>
      <c r="BM22" s="127"/>
      <c r="BN22" s="127"/>
      <c r="BO22" s="127"/>
      <c r="BP22" s="127"/>
      <c r="BQ22" s="127"/>
      <c r="BR22" s="128"/>
      <c r="BS22" s="86">
        <v>0</v>
      </c>
      <c r="BT22" s="101">
        <v>57.05</v>
      </c>
      <c r="BU22" s="89"/>
      <c r="BX22" s="61" t="e">
        <f>+BT22/BS22-1</f>
        <v>#DIV/0!</v>
      </c>
    </row>
    <row r="23" spans="1:76" s="56" customFormat="1" ht="42.75" customHeight="1">
      <c r="A23" s="122" t="s">
        <v>58</v>
      </c>
      <c r="B23" s="123"/>
      <c r="C23" s="123"/>
      <c r="D23" s="123"/>
      <c r="E23" s="123"/>
      <c r="F23" s="123"/>
      <c r="G23" s="123"/>
      <c r="H23" s="123"/>
      <c r="I23" s="124"/>
      <c r="J23" s="57"/>
      <c r="K23" s="125" t="s">
        <v>59</v>
      </c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25"/>
      <c r="AI23" s="125"/>
      <c r="AJ23" s="125"/>
      <c r="AK23" s="125"/>
      <c r="AL23" s="125"/>
      <c r="AM23" s="125"/>
      <c r="AN23" s="125"/>
      <c r="AO23" s="125"/>
      <c r="AP23" s="125"/>
      <c r="AQ23" s="125"/>
      <c r="AR23" s="125"/>
      <c r="AS23" s="125"/>
      <c r="AT23" s="125"/>
      <c r="AU23" s="125"/>
      <c r="AV23" s="125"/>
      <c r="AW23" s="125"/>
      <c r="AX23" s="125"/>
      <c r="AY23" s="125"/>
      <c r="AZ23" s="125"/>
      <c r="BA23" s="125"/>
      <c r="BB23" s="125"/>
      <c r="BC23" s="125"/>
      <c r="BD23" s="125"/>
      <c r="BE23" s="125"/>
      <c r="BF23" s="125"/>
      <c r="BG23" s="125"/>
      <c r="BH23" s="126" t="s">
        <v>4</v>
      </c>
      <c r="BI23" s="127"/>
      <c r="BJ23" s="127"/>
      <c r="BK23" s="127"/>
      <c r="BL23" s="127"/>
      <c r="BM23" s="127"/>
      <c r="BN23" s="127"/>
      <c r="BO23" s="127"/>
      <c r="BP23" s="127"/>
      <c r="BQ23" s="127"/>
      <c r="BR23" s="128"/>
      <c r="BS23" s="86"/>
      <c r="BT23" s="101"/>
      <c r="BU23" s="89"/>
      <c r="BX23" s="61"/>
    </row>
    <row r="24" spans="1:76" s="56" customFormat="1">
      <c r="A24" s="122" t="s">
        <v>60</v>
      </c>
      <c r="B24" s="123"/>
      <c r="C24" s="123"/>
      <c r="D24" s="123"/>
      <c r="E24" s="123"/>
      <c r="F24" s="123"/>
      <c r="G24" s="123"/>
      <c r="H24" s="123"/>
      <c r="I24" s="124"/>
      <c r="J24" s="57"/>
      <c r="K24" s="125" t="s">
        <v>7</v>
      </c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25"/>
      <c r="Z24" s="125"/>
      <c r="AA24" s="125"/>
      <c r="AB24" s="125"/>
      <c r="AC24" s="125"/>
      <c r="AD24" s="125"/>
      <c r="AE24" s="125"/>
      <c r="AF24" s="125"/>
      <c r="AG24" s="125"/>
      <c r="AH24" s="125"/>
      <c r="AI24" s="125"/>
      <c r="AJ24" s="125"/>
      <c r="AK24" s="125"/>
      <c r="AL24" s="125"/>
      <c r="AM24" s="125"/>
      <c r="AN24" s="125"/>
      <c r="AO24" s="125"/>
      <c r="AP24" s="125"/>
      <c r="AQ24" s="125"/>
      <c r="AR24" s="125"/>
      <c r="AS24" s="125"/>
      <c r="AT24" s="125"/>
      <c r="AU24" s="125"/>
      <c r="AV24" s="125"/>
      <c r="AW24" s="125"/>
      <c r="AX24" s="125"/>
      <c r="AY24" s="125"/>
      <c r="AZ24" s="125"/>
      <c r="BA24" s="125"/>
      <c r="BB24" s="125"/>
      <c r="BC24" s="125"/>
      <c r="BD24" s="125"/>
      <c r="BE24" s="125"/>
      <c r="BF24" s="125"/>
      <c r="BG24" s="125"/>
      <c r="BH24" s="126" t="s">
        <v>4</v>
      </c>
      <c r="BI24" s="127"/>
      <c r="BJ24" s="127"/>
      <c r="BK24" s="127"/>
      <c r="BL24" s="127"/>
      <c r="BM24" s="127"/>
      <c r="BN24" s="127"/>
      <c r="BO24" s="127"/>
      <c r="BP24" s="127"/>
      <c r="BQ24" s="127"/>
      <c r="BR24" s="128"/>
      <c r="BS24" s="86"/>
      <c r="BT24" s="101"/>
      <c r="BU24" s="89"/>
      <c r="BX24" s="61"/>
    </row>
    <row r="25" spans="1:76" s="56" customFormat="1">
      <c r="A25" s="122" t="s">
        <v>61</v>
      </c>
      <c r="B25" s="123"/>
      <c r="C25" s="123"/>
      <c r="D25" s="123"/>
      <c r="E25" s="123"/>
      <c r="F25" s="123"/>
      <c r="G25" s="123"/>
      <c r="H25" s="123"/>
      <c r="I25" s="124"/>
      <c r="J25" s="57"/>
      <c r="K25" s="125" t="s">
        <v>62</v>
      </c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  <c r="Z25" s="125"/>
      <c r="AA25" s="125"/>
      <c r="AB25" s="125"/>
      <c r="AC25" s="125"/>
      <c r="AD25" s="125"/>
      <c r="AE25" s="125"/>
      <c r="AF25" s="125"/>
      <c r="AG25" s="125"/>
      <c r="AH25" s="125"/>
      <c r="AI25" s="125"/>
      <c r="AJ25" s="125"/>
      <c r="AK25" s="125"/>
      <c r="AL25" s="125"/>
      <c r="AM25" s="125"/>
      <c r="AN25" s="125"/>
      <c r="AO25" s="125"/>
      <c r="AP25" s="125"/>
      <c r="AQ25" s="125"/>
      <c r="AR25" s="125"/>
      <c r="AS25" s="125"/>
      <c r="AT25" s="125"/>
      <c r="AU25" s="125"/>
      <c r="AV25" s="125"/>
      <c r="AW25" s="125"/>
      <c r="AX25" s="125"/>
      <c r="AY25" s="125"/>
      <c r="AZ25" s="125"/>
      <c r="BA25" s="125"/>
      <c r="BB25" s="125"/>
      <c r="BC25" s="125"/>
      <c r="BD25" s="125"/>
      <c r="BE25" s="125"/>
      <c r="BF25" s="125"/>
      <c r="BG25" s="125"/>
      <c r="BH25" s="126" t="s">
        <v>4</v>
      </c>
      <c r="BI25" s="127"/>
      <c r="BJ25" s="127"/>
      <c r="BK25" s="127"/>
      <c r="BL25" s="127"/>
      <c r="BM25" s="127"/>
      <c r="BN25" s="127"/>
      <c r="BO25" s="127"/>
      <c r="BP25" s="127"/>
      <c r="BQ25" s="127"/>
      <c r="BR25" s="128"/>
      <c r="BS25" s="86">
        <v>0</v>
      </c>
      <c r="BT25" s="101">
        <v>7630.2240000000002</v>
      </c>
      <c r="BU25" s="89"/>
      <c r="BX25" s="61" t="e">
        <f>+BT25/BS25-1</f>
        <v>#DIV/0!</v>
      </c>
    </row>
    <row r="26" spans="1:76" s="56" customFormat="1">
      <c r="A26" s="122" t="s">
        <v>63</v>
      </c>
      <c r="B26" s="123"/>
      <c r="C26" s="123"/>
      <c r="D26" s="123"/>
      <c r="E26" s="123"/>
      <c r="F26" s="123"/>
      <c r="G26" s="123"/>
      <c r="H26" s="123"/>
      <c r="I26" s="124"/>
      <c r="J26" s="57"/>
      <c r="K26" s="125" t="s">
        <v>7</v>
      </c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25"/>
      <c r="Z26" s="125"/>
      <c r="AA26" s="125"/>
      <c r="AB26" s="125"/>
      <c r="AC26" s="125"/>
      <c r="AD26" s="125"/>
      <c r="AE26" s="125"/>
      <c r="AF26" s="125"/>
      <c r="AG26" s="125"/>
      <c r="AH26" s="125"/>
      <c r="AI26" s="125"/>
      <c r="AJ26" s="125"/>
      <c r="AK26" s="125"/>
      <c r="AL26" s="125"/>
      <c r="AM26" s="125"/>
      <c r="AN26" s="125"/>
      <c r="AO26" s="125"/>
      <c r="AP26" s="125"/>
      <c r="AQ26" s="125"/>
      <c r="AR26" s="125"/>
      <c r="AS26" s="125"/>
      <c r="AT26" s="125"/>
      <c r="AU26" s="125"/>
      <c r="AV26" s="125"/>
      <c r="AW26" s="125"/>
      <c r="AX26" s="125"/>
      <c r="AY26" s="125"/>
      <c r="AZ26" s="125"/>
      <c r="BA26" s="125"/>
      <c r="BB26" s="125"/>
      <c r="BC26" s="125"/>
      <c r="BD26" s="125"/>
      <c r="BE26" s="125"/>
      <c r="BF26" s="125"/>
      <c r="BG26" s="125"/>
      <c r="BH26" s="126" t="s">
        <v>4</v>
      </c>
      <c r="BI26" s="127"/>
      <c r="BJ26" s="127"/>
      <c r="BK26" s="127"/>
      <c r="BL26" s="127"/>
      <c r="BM26" s="127"/>
      <c r="BN26" s="127"/>
      <c r="BO26" s="127"/>
      <c r="BP26" s="127"/>
      <c r="BQ26" s="127"/>
      <c r="BR26" s="128"/>
      <c r="BS26" s="86"/>
      <c r="BT26" s="101"/>
      <c r="BU26" s="89"/>
      <c r="BX26" s="61"/>
    </row>
    <row r="27" spans="1:76" s="56" customFormat="1">
      <c r="A27" s="122" t="s">
        <v>64</v>
      </c>
      <c r="B27" s="123"/>
      <c r="C27" s="123"/>
      <c r="D27" s="123"/>
      <c r="E27" s="123"/>
      <c r="F27" s="123"/>
      <c r="G27" s="123"/>
      <c r="H27" s="123"/>
      <c r="I27" s="124"/>
      <c r="J27" s="57"/>
      <c r="K27" s="125" t="s">
        <v>65</v>
      </c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125"/>
      <c r="AI27" s="125"/>
      <c r="AJ27" s="125"/>
      <c r="AK27" s="125"/>
      <c r="AL27" s="125"/>
      <c r="AM27" s="125"/>
      <c r="AN27" s="125"/>
      <c r="AO27" s="125"/>
      <c r="AP27" s="125"/>
      <c r="AQ27" s="125"/>
      <c r="AR27" s="125"/>
      <c r="AS27" s="125"/>
      <c r="AT27" s="125"/>
      <c r="AU27" s="125"/>
      <c r="AV27" s="125"/>
      <c r="AW27" s="125"/>
      <c r="AX27" s="125"/>
      <c r="AY27" s="125"/>
      <c r="AZ27" s="125"/>
      <c r="BA27" s="125"/>
      <c r="BB27" s="125"/>
      <c r="BC27" s="125"/>
      <c r="BD27" s="125"/>
      <c r="BE27" s="125"/>
      <c r="BF27" s="125"/>
      <c r="BG27" s="125"/>
      <c r="BH27" s="126" t="s">
        <v>4</v>
      </c>
      <c r="BI27" s="127"/>
      <c r="BJ27" s="127"/>
      <c r="BK27" s="127"/>
      <c r="BL27" s="127"/>
      <c r="BM27" s="127"/>
      <c r="BN27" s="127"/>
      <c r="BO27" s="127"/>
      <c r="BP27" s="127"/>
      <c r="BQ27" s="127"/>
      <c r="BR27" s="128"/>
      <c r="BS27" s="86">
        <f>+BS28+BS29+BS30+BS31</f>
        <v>0</v>
      </c>
      <c r="BT27" s="101">
        <f>+BT28+BT29+BT30+BT31</f>
        <v>7656.616</v>
      </c>
      <c r="BU27" s="89"/>
      <c r="BX27" s="61" t="e">
        <f>+BT27/BS27-1</f>
        <v>#DIV/0!</v>
      </c>
    </row>
    <row r="28" spans="1:76" s="56" customFormat="1" ht="30" customHeight="1">
      <c r="A28" s="122" t="s">
        <v>66</v>
      </c>
      <c r="B28" s="123"/>
      <c r="C28" s="123"/>
      <c r="D28" s="123"/>
      <c r="E28" s="123"/>
      <c r="F28" s="123"/>
      <c r="G28" s="123"/>
      <c r="H28" s="123"/>
      <c r="I28" s="124"/>
      <c r="J28" s="57"/>
      <c r="K28" s="125" t="s">
        <v>67</v>
      </c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125"/>
      <c r="AI28" s="125"/>
      <c r="AJ28" s="125"/>
      <c r="AK28" s="125"/>
      <c r="AL28" s="125"/>
      <c r="AM28" s="125"/>
      <c r="AN28" s="125"/>
      <c r="AO28" s="125"/>
      <c r="AP28" s="125"/>
      <c r="AQ28" s="125"/>
      <c r="AR28" s="125"/>
      <c r="AS28" s="125"/>
      <c r="AT28" s="125"/>
      <c r="AU28" s="125"/>
      <c r="AV28" s="125"/>
      <c r="AW28" s="125"/>
      <c r="AX28" s="125"/>
      <c r="AY28" s="125"/>
      <c r="AZ28" s="125"/>
      <c r="BA28" s="125"/>
      <c r="BB28" s="125"/>
      <c r="BC28" s="125"/>
      <c r="BD28" s="125"/>
      <c r="BE28" s="125"/>
      <c r="BF28" s="125"/>
      <c r="BG28" s="125"/>
      <c r="BH28" s="126" t="s">
        <v>4</v>
      </c>
      <c r="BI28" s="127"/>
      <c r="BJ28" s="127"/>
      <c r="BK28" s="127"/>
      <c r="BL28" s="127"/>
      <c r="BM28" s="127"/>
      <c r="BN28" s="127"/>
      <c r="BO28" s="127"/>
      <c r="BP28" s="127"/>
      <c r="BQ28" s="127"/>
      <c r="BR28" s="128"/>
      <c r="BS28" s="86"/>
      <c r="BT28" s="101"/>
      <c r="BU28" s="89"/>
      <c r="BX28" s="61"/>
    </row>
    <row r="29" spans="1:76" s="56" customFormat="1">
      <c r="A29" s="122" t="s">
        <v>68</v>
      </c>
      <c r="B29" s="123"/>
      <c r="C29" s="123"/>
      <c r="D29" s="123"/>
      <c r="E29" s="123"/>
      <c r="F29" s="123"/>
      <c r="G29" s="123"/>
      <c r="H29" s="123"/>
      <c r="I29" s="124"/>
      <c r="J29" s="57"/>
      <c r="K29" s="125" t="s">
        <v>69</v>
      </c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25"/>
      <c r="AI29" s="125"/>
      <c r="AJ29" s="125"/>
      <c r="AK29" s="125"/>
      <c r="AL29" s="125"/>
      <c r="AM29" s="125"/>
      <c r="AN29" s="125"/>
      <c r="AO29" s="125"/>
      <c r="AP29" s="125"/>
      <c r="AQ29" s="125"/>
      <c r="AR29" s="125"/>
      <c r="AS29" s="125"/>
      <c r="AT29" s="125"/>
      <c r="AU29" s="125"/>
      <c r="AV29" s="125"/>
      <c r="AW29" s="125"/>
      <c r="AX29" s="125"/>
      <c r="AY29" s="125"/>
      <c r="AZ29" s="125"/>
      <c r="BA29" s="125"/>
      <c r="BB29" s="125"/>
      <c r="BC29" s="125"/>
      <c r="BD29" s="125"/>
      <c r="BE29" s="125"/>
      <c r="BF29" s="125"/>
      <c r="BG29" s="125"/>
      <c r="BH29" s="126" t="s">
        <v>4</v>
      </c>
      <c r="BI29" s="127"/>
      <c r="BJ29" s="127"/>
      <c r="BK29" s="127"/>
      <c r="BL29" s="127"/>
      <c r="BM29" s="127"/>
      <c r="BN29" s="127"/>
      <c r="BO29" s="127"/>
      <c r="BP29" s="127"/>
      <c r="BQ29" s="127"/>
      <c r="BR29" s="128"/>
      <c r="BS29" s="86"/>
      <c r="BT29" s="101"/>
      <c r="BU29" s="89"/>
      <c r="BX29" s="61"/>
    </row>
    <row r="30" spans="1:76" s="56" customFormat="1">
      <c r="A30" s="122" t="s">
        <v>70</v>
      </c>
      <c r="B30" s="123"/>
      <c r="C30" s="123"/>
      <c r="D30" s="123"/>
      <c r="E30" s="123"/>
      <c r="F30" s="123"/>
      <c r="G30" s="123"/>
      <c r="H30" s="123"/>
      <c r="I30" s="124"/>
      <c r="J30" s="57"/>
      <c r="K30" s="125" t="s">
        <v>71</v>
      </c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5"/>
      <c r="AA30" s="125"/>
      <c r="AB30" s="125"/>
      <c r="AC30" s="125"/>
      <c r="AD30" s="125"/>
      <c r="AE30" s="125"/>
      <c r="AF30" s="125"/>
      <c r="AG30" s="125"/>
      <c r="AH30" s="125"/>
      <c r="AI30" s="125"/>
      <c r="AJ30" s="125"/>
      <c r="AK30" s="125"/>
      <c r="AL30" s="125"/>
      <c r="AM30" s="125"/>
      <c r="AN30" s="125"/>
      <c r="AO30" s="125"/>
      <c r="AP30" s="125"/>
      <c r="AQ30" s="125"/>
      <c r="AR30" s="125"/>
      <c r="AS30" s="125"/>
      <c r="AT30" s="125"/>
      <c r="AU30" s="125"/>
      <c r="AV30" s="125"/>
      <c r="AW30" s="125"/>
      <c r="AX30" s="125"/>
      <c r="AY30" s="125"/>
      <c r="AZ30" s="125"/>
      <c r="BA30" s="125"/>
      <c r="BB30" s="125"/>
      <c r="BC30" s="125"/>
      <c r="BD30" s="125"/>
      <c r="BE30" s="125"/>
      <c r="BF30" s="125"/>
      <c r="BG30" s="125"/>
      <c r="BH30" s="126" t="s">
        <v>4</v>
      </c>
      <c r="BI30" s="127"/>
      <c r="BJ30" s="127"/>
      <c r="BK30" s="127"/>
      <c r="BL30" s="127"/>
      <c r="BM30" s="127"/>
      <c r="BN30" s="127"/>
      <c r="BO30" s="127"/>
      <c r="BP30" s="127"/>
      <c r="BQ30" s="127"/>
      <c r="BR30" s="128"/>
      <c r="BS30" s="86">
        <v>0</v>
      </c>
      <c r="BT30" s="101">
        <v>7464.7809999999999</v>
      </c>
      <c r="BU30" s="89"/>
      <c r="BX30" s="61" t="e">
        <f>+BT30/BS30-1</f>
        <v>#DIV/0!</v>
      </c>
    </row>
    <row r="31" spans="1:76" s="56" customFormat="1">
      <c r="A31" s="122" t="s">
        <v>72</v>
      </c>
      <c r="B31" s="123"/>
      <c r="C31" s="123"/>
      <c r="D31" s="123"/>
      <c r="E31" s="123"/>
      <c r="F31" s="123"/>
      <c r="G31" s="123"/>
      <c r="H31" s="123"/>
      <c r="I31" s="124"/>
      <c r="J31" s="57"/>
      <c r="K31" s="125" t="s">
        <v>73</v>
      </c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  <c r="AG31" s="125"/>
      <c r="AH31" s="125"/>
      <c r="AI31" s="125"/>
      <c r="AJ31" s="125"/>
      <c r="AK31" s="125"/>
      <c r="AL31" s="125"/>
      <c r="AM31" s="125"/>
      <c r="AN31" s="125"/>
      <c r="AO31" s="125"/>
      <c r="AP31" s="125"/>
      <c r="AQ31" s="125"/>
      <c r="AR31" s="125"/>
      <c r="AS31" s="125"/>
      <c r="AT31" s="125"/>
      <c r="AU31" s="125"/>
      <c r="AV31" s="125"/>
      <c r="AW31" s="125"/>
      <c r="AX31" s="125"/>
      <c r="AY31" s="125"/>
      <c r="AZ31" s="125"/>
      <c r="BA31" s="125"/>
      <c r="BB31" s="125"/>
      <c r="BC31" s="125"/>
      <c r="BD31" s="125"/>
      <c r="BE31" s="125"/>
      <c r="BF31" s="125"/>
      <c r="BG31" s="125"/>
      <c r="BH31" s="126" t="s">
        <v>4</v>
      </c>
      <c r="BI31" s="127"/>
      <c r="BJ31" s="127"/>
      <c r="BK31" s="127"/>
      <c r="BL31" s="127"/>
      <c r="BM31" s="127"/>
      <c r="BN31" s="127"/>
      <c r="BO31" s="127"/>
      <c r="BP31" s="127"/>
      <c r="BQ31" s="127"/>
      <c r="BR31" s="128"/>
      <c r="BS31" s="86">
        <v>0</v>
      </c>
      <c r="BT31" s="101">
        <v>191.83500000000001</v>
      </c>
      <c r="BU31" s="89"/>
      <c r="BX31" s="61" t="e">
        <f>+BT31/BS31-1</f>
        <v>#DIV/0!</v>
      </c>
    </row>
    <row r="32" spans="1:76" s="56" customFormat="1">
      <c r="A32" s="122" t="s">
        <v>74</v>
      </c>
      <c r="B32" s="123"/>
      <c r="C32" s="123"/>
      <c r="D32" s="123"/>
      <c r="E32" s="123"/>
      <c r="F32" s="123"/>
      <c r="G32" s="123"/>
      <c r="H32" s="123"/>
      <c r="I32" s="124"/>
      <c r="J32" s="57"/>
      <c r="K32" s="125" t="s">
        <v>75</v>
      </c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  <c r="AG32" s="125"/>
      <c r="AH32" s="125"/>
      <c r="AI32" s="125"/>
      <c r="AJ32" s="125"/>
      <c r="AK32" s="125"/>
      <c r="AL32" s="125"/>
      <c r="AM32" s="125"/>
      <c r="AN32" s="125"/>
      <c r="AO32" s="125"/>
      <c r="AP32" s="125"/>
      <c r="AQ32" s="125"/>
      <c r="AR32" s="125"/>
      <c r="AS32" s="125"/>
      <c r="AT32" s="125"/>
      <c r="AU32" s="125"/>
      <c r="AV32" s="125"/>
      <c r="AW32" s="125"/>
      <c r="AX32" s="125"/>
      <c r="AY32" s="125"/>
      <c r="AZ32" s="125"/>
      <c r="BA32" s="125"/>
      <c r="BB32" s="125"/>
      <c r="BC32" s="125"/>
      <c r="BD32" s="125"/>
      <c r="BE32" s="125"/>
      <c r="BF32" s="125"/>
      <c r="BG32" s="125"/>
      <c r="BH32" s="126" t="s">
        <v>4</v>
      </c>
      <c r="BI32" s="127"/>
      <c r="BJ32" s="127"/>
      <c r="BK32" s="127"/>
      <c r="BL32" s="127"/>
      <c r="BM32" s="127"/>
      <c r="BN32" s="127"/>
      <c r="BO32" s="127"/>
      <c r="BP32" s="127"/>
      <c r="BQ32" s="127"/>
      <c r="BR32" s="128"/>
      <c r="BS32" s="86"/>
      <c r="BT32" s="101"/>
      <c r="BU32" s="89"/>
      <c r="BX32" s="61"/>
    </row>
    <row r="33" spans="1:76" s="56" customFormat="1" ht="28.5" customHeight="1">
      <c r="A33" s="122" t="s">
        <v>76</v>
      </c>
      <c r="B33" s="123"/>
      <c r="C33" s="123"/>
      <c r="D33" s="123"/>
      <c r="E33" s="123"/>
      <c r="F33" s="123"/>
      <c r="G33" s="123"/>
      <c r="H33" s="123"/>
      <c r="I33" s="124"/>
      <c r="J33" s="57"/>
      <c r="K33" s="125" t="s">
        <v>77</v>
      </c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  <c r="AG33" s="125"/>
      <c r="AH33" s="125"/>
      <c r="AI33" s="125"/>
      <c r="AJ33" s="125"/>
      <c r="AK33" s="125"/>
      <c r="AL33" s="125"/>
      <c r="AM33" s="125"/>
      <c r="AN33" s="125"/>
      <c r="AO33" s="125"/>
      <c r="AP33" s="125"/>
      <c r="AQ33" s="125"/>
      <c r="AR33" s="125"/>
      <c r="AS33" s="125"/>
      <c r="AT33" s="125"/>
      <c r="AU33" s="125"/>
      <c r="AV33" s="125"/>
      <c r="AW33" s="125"/>
      <c r="AX33" s="125"/>
      <c r="AY33" s="125"/>
      <c r="AZ33" s="125"/>
      <c r="BA33" s="125"/>
      <c r="BB33" s="125"/>
      <c r="BC33" s="125"/>
      <c r="BD33" s="125"/>
      <c r="BE33" s="125"/>
      <c r="BF33" s="125"/>
      <c r="BG33" s="125"/>
      <c r="BH33" s="126" t="s">
        <v>4</v>
      </c>
      <c r="BI33" s="127"/>
      <c r="BJ33" s="127"/>
      <c r="BK33" s="127"/>
      <c r="BL33" s="127"/>
      <c r="BM33" s="127"/>
      <c r="BN33" s="127"/>
      <c r="BO33" s="127"/>
      <c r="BP33" s="127"/>
      <c r="BQ33" s="127"/>
      <c r="BR33" s="128"/>
      <c r="BS33" s="86"/>
      <c r="BT33" s="101"/>
      <c r="BU33" s="89"/>
      <c r="BX33" s="61"/>
    </row>
    <row r="34" spans="1:76" s="56" customFormat="1">
      <c r="A34" s="122" t="s">
        <v>78</v>
      </c>
      <c r="B34" s="123"/>
      <c r="C34" s="123"/>
      <c r="D34" s="123"/>
      <c r="E34" s="123"/>
      <c r="F34" s="123"/>
      <c r="G34" s="123"/>
      <c r="H34" s="123"/>
      <c r="I34" s="124"/>
      <c r="J34" s="57"/>
      <c r="K34" s="125" t="s">
        <v>79</v>
      </c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  <c r="AG34" s="125"/>
      <c r="AH34" s="125"/>
      <c r="AI34" s="125"/>
      <c r="AJ34" s="125"/>
      <c r="AK34" s="125"/>
      <c r="AL34" s="125"/>
      <c r="AM34" s="125"/>
      <c r="AN34" s="125"/>
      <c r="AO34" s="125"/>
      <c r="AP34" s="125"/>
      <c r="AQ34" s="125"/>
      <c r="AR34" s="125"/>
      <c r="AS34" s="125"/>
      <c r="AT34" s="125"/>
      <c r="AU34" s="125"/>
      <c r="AV34" s="125"/>
      <c r="AW34" s="125"/>
      <c r="AX34" s="125"/>
      <c r="AY34" s="125"/>
      <c r="AZ34" s="125"/>
      <c r="BA34" s="125"/>
      <c r="BB34" s="125"/>
      <c r="BC34" s="125"/>
      <c r="BD34" s="125"/>
      <c r="BE34" s="125"/>
      <c r="BF34" s="125"/>
      <c r="BG34" s="125"/>
      <c r="BH34" s="126" t="s">
        <v>4</v>
      </c>
      <c r="BI34" s="127"/>
      <c r="BJ34" s="127"/>
      <c r="BK34" s="127"/>
      <c r="BL34" s="127"/>
      <c r="BM34" s="127"/>
      <c r="BN34" s="127"/>
      <c r="BO34" s="127"/>
      <c r="BP34" s="127"/>
      <c r="BQ34" s="127"/>
      <c r="BR34" s="128"/>
      <c r="BS34" s="86">
        <f>+BS35+BS36+BS37+BS38+BS39+BS40+BS41+BS42+BS43+BS46+BS47</f>
        <v>2144.2199999999998</v>
      </c>
      <c r="BT34" s="101">
        <f>+BT35+BT36+BT37+BT38+BT39+BT40+BT41+BT42+BT43+BT46+BT47</f>
        <v>7258.0869999999995</v>
      </c>
      <c r="BU34" s="89"/>
      <c r="BX34" s="61">
        <f>+BT34/BS34-1</f>
        <v>2.3849544356455961</v>
      </c>
    </row>
    <row r="35" spans="1:76" s="56" customFormat="1">
      <c r="A35" s="122" t="s">
        <v>80</v>
      </c>
      <c r="B35" s="123"/>
      <c r="C35" s="123"/>
      <c r="D35" s="123"/>
      <c r="E35" s="123"/>
      <c r="F35" s="123"/>
      <c r="G35" s="123"/>
      <c r="H35" s="123"/>
      <c r="I35" s="124"/>
      <c r="J35" s="57"/>
      <c r="K35" s="125" t="s">
        <v>81</v>
      </c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  <c r="AG35" s="125"/>
      <c r="AH35" s="125"/>
      <c r="AI35" s="125"/>
      <c r="AJ35" s="125"/>
      <c r="AK35" s="125"/>
      <c r="AL35" s="125"/>
      <c r="AM35" s="125"/>
      <c r="AN35" s="125"/>
      <c r="AO35" s="125"/>
      <c r="AP35" s="125"/>
      <c r="AQ35" s="125"/>
      <c r="AR35" s="125"/>
      <c r="AS35" s="125"/>
      <c r="AT35" s="125"/>
      <c r="AU35" s="125"/>
      <c r="AV35" s="125"/>
      <c r="AW35" s="125"/>
      <c r="AX35" s="125"/>
      <c r="AY35" s="125"/>
      <c r="AZ35" s="125"/>
      <c r="BA35" s="125"/>
      <c r="BB35" s="125"/>
      <c r="BC35" s="125"/>
      <c r="BD35" s="125"/>
      <c r="BE35" s="125"/>
      <c r="BF35" s="125"/>
      <c r="BG35" s="125"/>
      <c r="BH35" s="126" t="s">
        <v>4</v>
      </c>
      <c r="BI35" s="127"/>
      <c r="BJ35" s="127"/>
      <c r="BK35" s="127"/>
      <c r="BL35" s="127"/>
      <c r="BM35" s="127"/>
      <c r="BN35" s="127"/>
      <c r="BO35" s="127"/>
      <c r="BP35" s="127"/>
      <c r="BQ35" s="127"/>
      <c r="BR35" s="128"/>
      <c r="BS35" s="86"/>
      <c r="BT35" s="101"/>
      <c r="BU35" s="89"/>
      <c r="BX35" s="61"/>
    </row>
    <row r="36" spans="1:76" s="56" customFormat="1" ht="27" customHeight="1">
      <c r="A36" s="122" t="s">
        <v>82</v>
      </c>
      <c r="B36" s="123"/>
      <c r="C36" s="123"/>
      <c r="D36" s="123"/>
      <c r="E36" s="123"/>
      <c r="F36" s="123"/>
      <c r="G36" s="123"/>
      <c r="H36" s="123"/>
      <c r="I36" s="124"/>
      <c r="J36" s="57"/>
      <c r="K36" s="125" t="s">
        <v>83</v>
      </c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  <c r="AG36" s="125"/>
      <c r="AH36" s="125"/>
      <c r="AI36" s="125"/>
      <c r="AJ36" s="125"/>
      <c r="AK36" s="125"/>
      <c r="AL36" s="125"/>
      <c r="AM36" s="125"/>
      <c r="AN36" s="125"/>
      <c r="AO36" s="125"/>
      <c r="AP36" s="125"/>
      <c r="AQ36" s="125"/>
      <c r="AR36" s="125"/>
      <c r="AS36" s="125"/>
      <c r="AT36" s="125"/>
      <c r="AU36" s="125"/>
      <c r="AV36" s="125"/>
      <c r="AW36" s="125"/>
      <c r="AX36" s="125"/>
      <c r="AY36" s="125"/>
      <c r="AZ36" s="125"/>
      <c r="BA36" s="125"/>
      <c r="BB36" s="125"/>
      <c r="BC36" s="125"/>
      <c r="BD36" s="125"/>
      <c r="BE36" s="125"/>
      <c r="BF36" s="125"/>
      <c r="BG36" s="125"/>
      <c r="BH36" s="126" t="s">
        <v>4</v>
      </c>
      <c r="BI36" s="127"/>
      <c r="BJ36" s="127"/>
      <c r="BK36" s="127"/>
      <c r="BL36" s="127"/>
      <c r="BM36" s="127"/>
      <c r="BN36" s="127"/>
      <c r="BO36" s="127"/>
      <c r="BP36" s="127"/>
      <c r="BQ36" s="127"/>
      <c r="BR36" s="128"/>
      <c r="BS36" s="86"/>
      <c r="BT36" s="101"/>
      <c r="BU36" s="89"/>
      <c r="BX36" s="61"/>
    </row>
    <row r="37" spans="1:76" s="56" customFormat="1">
      <c r="A37" s="122" t="s">
        <v>84</v>
      </c>
      <c r="B37" s="123"/>
      <c r="C37" s="123"/>
      <c r="D37" s="123"/>
      <c r="E37" s="123"/>
      <c r="F37" s="123"/>
      <c r="G37" s="123"/>
      <c r="H37" s="123"/>
      <c r="I37" s="124"/>
      <c r="J37" s="57"/>
      <c r="K37" s="125" t="s">
        <v>85</v>
      </c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  <c r="AA37" s="125"/>
      <c r="AB37" s="125"/>
      <c r="AC37" s="125"/>
      <c r="AD37" s="125"/>
      <c r="AE37" s="125"/>
      <c r="AF37" s="125"/>
      <c r="AG37" s="125"/>
      <c r="AH37" s="125"/>
      <c r="AI37" s="125"/>
      <c r="AJ37" s="125"/>
      <c r="AK37" s="125"/>
      <c r="AL37" s="125"/>
      <c r="AM37" s="125"/>
      <c r="AN37" s="125"/>
      <c r="AO37" s="125"/>
      <c r="AP37" s="125"/>
      <c r="AQ37" s="125"/>
      <c r="AR37" s="125"/>
      <c r="AS37" s="125"/>
      <c r="AT37" s="125"/>
      <c r="AU37" s="125"/>
      <c r="AV37" s="125"/>
      <c r="AW37" s="125"/>
      <c r="AX37" s="125"/>
      <c r="AY37" s="125"/>
      <c r="AZ37" s="125"/>
      <c r="BA37" s="125"/>
      <c r="BB37" s="125"/>
      <c r="BC37" s="125"/>
      <c r="BD37" s="125"/>
      <c r="BE37" s="125"/>
      <c r="BF37" s="125"/>
      <c r="BG37" s="125"/>
      <c r="BH37" s="126" t="s">
        <v>4</v>
      </c>
      <c r="BI37" s="127"/>
      <c r="BJ37" s="127"/>
      <c r="BK37" s="127"/>
      <c r="BL37" s="127"/>
      <c r="BM37" s="127"/>
      <c r="BN37" s="127"/>
      <c r="BO37" s="127"/>
      <c r="BP37" s="127"/>
      <c r="BQ37" s="127"/>
      <c r="BR37" s="128"/>
      <c r="BS37" s="86"/>
      <c r="BT37" s="101"/>
      <c r="BU37" s="89"/>
      <c r="BX37" s="61"/>
    </row>
    <row r="38" spans="1:76" s="56" customFormat="1">
      <c r="A38" s="122" t="s">
        <v>86</v>
      </c>
      <c r="B38" s="123"/>
      <c r="C38" s="123"/>
      <c r="D38" s="123"/>
      <c r="E38" s="123"/>
      <c r="F38" s="123"/>
      <c r="G38" s="123"/>
      <c r="H38" s="123"/>
      <c r="I38" s="124"/>
      <c r="J38" s="57"/>
      <c r="K38" s="125" t="s">
        <v>87</v>
      </c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5"/>
      <c r="AH38" s="125"/>
      <c r="AI38" s="125"/>
      <c r="AJ38" s="125"/>
      <c r="AK38" s="125"/>
      <c r="AL38" s="125"/>
      <c r="AM38" s="125"/>
      <c r="AN38" s="125"/>
      <c r="AO38" s="125"/>
      <c r="AP38" s="125"/>
      <c r="AQ38" s="125"/>
      <c r="AR38" s="125"/>
      <c r="AS38" s="125"/>
      <c r="AT38" s="125"/>
      <c r="AU38" s="125"/>
      <c r="AV38" s="125"/>
      <c r="AW38" s="125"/>
      <c r="AX38" s="125"/>
      <c r="AY38" s="125"/>
      <c r="AZ38" s="125"/>
      <c r="BA38" s="125"/>
      <c r="BB38" s="125"/>
      <c r="BC38" s="125"/>
      <c r="BD38" s="125"/>
      <c r="BE38" s="125"/>
      <c r="BF38" s="125"/>
      <c r="BG38" s="125"/>
      <c r="BH38" s="126" t="s">
        <v>4</v>
      </c>
      <c r="BI38" s="127"/>
      <c r="BJ38" s="127"/>
      <c r="BK38" s="127"/>
      <c r="BL38" s="127"/>
      <c r="BM38" s="127"/>
      <c r="BN38" s="127"/>
      <c r="BO38" s="127"/>
      <c r="BP38" s="127"/>
      <c r="BQ38" s="127"/>
      <c r="BR38" s="128"/>
      <c r="BS38" s="86">
        <v>0</v>
      </c>
      <c r="BT38" s="101">
        <v>2436.8539999999998</v>
      </c>
      <c r="BU38" s="89"/>
      <c r="BX38" s="61" t="e">
        <f>+BT38/BS38-1</f>
        <v>#DIV/0!</v>
      </c>
    </row>
    <row r="39" spans="1:76" s="56" customFormat="1" ht="42" customHeight="1">
      <c r="A39" s="122" t="s">
        <v>88</v>
      </c>
      <c r="B39" s="123"/>
      <c r="C39" s="123"/>
      <c r="D39" s="123"/>
      <c r="E39" s="123"/>
      <c r="F39" s="123"/>
      <c r="G39" s="123"/>
      <c r="H39" s="123"/>
      <c r="I39" s="124"/>
      <c r="J39" s="57"/>
      <c r="K39" s="125" t="s">
        <v>89</v>
      </c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25"/>
      <c r="AG39" s="125"/>
      <c r="AH39" s="125"/>
      <c r="AI39" s="125"/>
      <c r="AJ39" s="125"/>
      <c r="AK39" s="125"/>
      <c r="AL39" s="125"/>
      <c r="AM39" s="125"/>
      <c r="AN39" s="125"/>
      <c r="AO39" s="125"/>
      <c r="AP39" s="125"/>
      <c r="AQ39" s="125"/>
      <c r="AR39" s="125"/>
      <c r="AS39" s="125"/>
      <c r="AT39" s="125"/>
      <c r="AU39" s="125"/>
      <c r="AV39" s="125"/>
      <c r="AW39" s="125"/>
      <c r="AX39" s="125"/>
      <c r="AY39" s="125"/>
      <c r="AZ39" s="125"/>
      <c r="BA39" s="125"/>
      <c r="BB39" s="125"/>
      <c r="BC39" s="125"/>
      <c r="BD39" s="125"/>
      <c r="BE39" s="125"/>
      <c r="BF39" s="125"/>
      <c r="BG39" s="125"/>
      <c r="BH39" s="126" t="s">
        <v>4</v>
      </c>
      <c r="BI39" s="127"/>
      <c r="BJ39" s="127"/>
      <c r="BK39" s="127"/>
      <c r="BL39" s="127"/>
      <c r="BM39" s="127"/>
      <c r="BN39" s="127"/>
      <c r="BO39" s="127"/>
      <c r="BP39" s="127"/>
      <c r="BQ39" s="127"/>
      <c r="BR39" s="128"/>
      <c r="BS39" s="86"/>
      <c r="BT39" s="101"/>
      <c r="BU39" s="89"/>
      <c r="BX39" s="61"/>
    </row>
    <row r="40" spans="1:76" s="56" customFormat="1">
      <c r="A40" s="122" t="s">
        <v>90</v>
      </c>
      <c r="B40" s="123"/>
      <c r="C40" s="123"/>
      <c r="D40" s="123"/>
      <c r="E40" s="123"/>
      <c r="F40" s="123"/>
      <c r="G40" s="123"/>
      <c r="H40" s="123"/>
      <c r="I40" s="124"/>
      <c r="J40" s="57"/>
      <c r="K40" s="125" t="s">
        <v>91</v>
      </c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  <c r="AA40" s="125"/>
      <c r="AB40" s="125"/>
      <c r="AC40" s="125"/>
      <c r="AD40" s="125"/>
      <c r="AE40" s="125"/>
      <c r="AF40" s="125"/>
      <c r="AG40" s="125"/>
      <c r="AH40" s="125"/>
      <c r="AI40" s="125"/>
      <c r="AJ40" s="125"/>
      <c r="AK40" s="125"/>
      <c r="AL40" s="125"/>
      <c r="AM40" s="125"/>
      <c r="AN40" s="125"/>
      <c r="AO40" s="125"/>
      <c r="AP40" s="125"/>
      <c r="AQ40" s="125"/>
      <c r="AR40" s="125"/>
      <c r="AS40" s="125"/>
      <c r="AT40" s="125"/>
      <c r="AU40" s="125"/>
      <c r="AV40" s="125"/>
      <c r="AW40" s="125"/>
      <c r="AX40" s="125"/>
      <c r="AY40" s="125"/>
      <c r="AZ40" s="125"/>
      <c r="BA40" s="125"/>
      <c r="BB40" s="125"/>
      <c r="BC40" s="125"/>
      <c r="BD40" s="125"/>
      <c r="BE40" s="125"/>
      <c r="BF40" s="125"/>
      <c r="BG40" s="125"/>
      <c r="BH40" s="126" t="s">
        <v>4</v>
      </c>
      <c r="BI40" s="127"/>
      <c r="BJ40" s="127"/>
      <c r="BK40" s="127"/>
      <c r="BL40" s="127"/>
      <c r="BM40" s="127"/>
      <c r="BN40" s="127"/>
      <c r="BO40" s="127"/>
      <c r="BP40" s="127"/>
      <c r="BQ40" s="127"/>
      <c r="BR40" s="128"/>
      <c r="BS40" s="86">
        <v>2144.2199999999998</v>
      </c>
      <c r="BT40" s="101">
        <v>4821.2330000000002</v>
      </c>
      <c r="BU40" s="89"/>
      <c r="BX40" s="61">
        <f>+BT40/BS40-1</f>
        <v>1.2484787008795744</v>
      </c>
    </row>
    <row r="41" spans="1:76" s="56" customFormat="1">
      <c r="A41" s="122" t="s">
        <v>92</v>
      </c>
      <c r="B41" s="123"/>
      <c r="C41" s="123"/>
      <c r="D41" s="123"/>
      <c r="E41" s="123"/>
      <c r="F41" s="123"/>
      <c r="G41" s="123"/>
      <c r="H41" s="123"/>
      <c r="I41" s="124"/>
      <c r="J41" s="57"/>
      <c r="K41" s="125" t="s">
        <v>93</v>
      </c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5"/>
      <c r="AB41" s="125"/>
      <c r="AC41" s="125"/>
      <c r="AD41" s="125"/>
      <c r="AE41" s="125"/>
      <c r="AF41" s="125"/>
      <c r="AG41" s="125"/>
      <c r="AH41" s="125"/>
      <c r="AI41" s="125"/>
      <c r="AJ41" s="125"/>
      <c r="AK41" s="125"/>
      <c r="AL41" s="125"/>
      <c r="AM41" s="125"/>
      <c r="AN41" s="125"/>
      <c r="AO41" s="125"/>
      <c r="AP41" s="125"/>
      <c r="AQ41" s="125"/>
      <c r="AR41" s="125"/>
      <c r="AS41" s="125"/>
      <c r="AT41" s="125"/>
      <c r="AU41" s="125"/>
      <c r="AV41" s="125"/>
      <c r="AW41" s="125"/>
      <c r="AX41" s="125"/>
      <c r="AY41" s="125"/>
      <c r="AZ41" s="125"/>
      <c r="BA41" s="125"/>
      <c r="BB41" s="125"/>
      <c r="BC41" s="125"/>
      <c r="BD41" s="125"/>
      <c r="BE41" s="125"/>
      <c r="BF41" s="125"/>
      <c r="BG41" s="125"/>
      <c r="BH41" s="126" t="s">
        <v>4</v>
      </c>
      <c r="BI41" s="127"/>
      <c r="BJ41" s="127"/>
      <c r="BK41" s="127"/>
      <c r="BL41" s="127"/>
      <c r="BM41" s="127"/>
      <c r="BN41" s="127"/>
      <c r="BO41" s="127"/>
      <c r="BP41" s="127"/>
      <c r="BQ41" s="127"/>
      <c r="BR41" s="128"/>
      <c r="BS41" s="86"/>
      <c r="BT41" s="101"/>
      <c r="BU41" s="89"/>
      <c r="BX41" s="61"/>
    </row>
    <row r="42" spans="1:76" s="56" customFormat="1">
      <c r="A42" s="122" t="s">
        <v>94</v>
      </c>
      <c r="B42" s="123"/>
      <c r="C42" s="123"/>
      <c r="D42" s="123"/>
      <c r="E42" s="123"/>
      <c r="F42" s="123"/>
      <c r="G42" s="123"/>
      <c r="H42" s="123"/>
      <c r="I42" s="124"/>
      <c r="J42" s="57"/>
      <c r="K42" s="125" t="s">
        <v>95</v>
      </c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25"/>
      <c r="AA42" s="125"/>
      <c r="AB42" s="125"/>
      <c r="AC42" s="125"/>
      <c r="AD42" s="125"/>
      <c r="AE42" s="125"/>
      <c r="AF42" s="125"/>
      <c r="AG42" s="125"/>
      <c r="AH42" s="125"/>
      <c r="AI42" s="125"/>
      <c r="AJ42" s="125"/>
      <c r="AK42" s="125"/>
      <c r="AL42" s="125"/>
      <c r="AM42" s="125"/>
      <c r="AN42" s="125"/>
      <c r="AO42" s="125"/>
      <c r="AP42" s="125"/>
      <c r="AQ42" s="125"/>
      <c r="AR42" s="125"/>
      <c r="AS42" s="125"/>
      <c r="AT42" s="125"/>
      <c r="AU42" s="125"/>
      <c r="AV42" s="125"/>
      <c r="AW42" s="125"/>
      <c r="AX42" s="125"/>
      <c r="AY42" s="125"/>
      <c r="AZ42" s="125"/>
      <c r="BA42" s="125"/>
      <c r="BB42" s="125"/>
      <c r="BC42" s="125"/>
      <c r="BD42" s="125"/>
      <c r="BE42" s="125"/>
      <c r="BF42" s="125"/>
      <c r="BG42" s="125"/>
      <c r="BH42" s="126" t="s">
        <v>4</v>
      </c>
      <c r="BI42" s="127"/>
      <c r="BJ42" s="127"/>
      <c r="BK42" s="127"/>
      <c r="BL42" s="127"/>
      <c r="BM42" s="127"/>
      <c r="BN42" s="127"/>
      <c r="BO42" s="127"/>
      <c r="BP42" s="127"/>
      <c r="BQ42" s="127"/>
      <c r="BR42" s="128"/>
      <c r="BS42" s="86"/>
      <c r="BT42" s="101"/>
      <c r="BU42" s="89"/>
      <c r="BX42" s="61"/>
    </row>
    <row r="43" spans="1:76" s="56" customFormat="1">
      <c r="A43" s="122" t="s">
        <v>96</v>
      </c>
      <c r="B43" s="123"/>
      <c r="C43" s="123"/>
      <c r="D43" s="123"/>
      <c r="E43" s="123"/>
      <c r="F43" s="123"/>
      <c r="G43" s="123"/>
      <c r="H43" s="123"/>
      <c r="I43" s="124"/>
      <c r="J43" s="57"/>
      <c r="K43" s="125" t="s">
        <v>97</v>
      </c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5"/>
      <c r="Y43" s="125"/>
      <c r="Z43" s="125"/>
      <c r="AA43" s="125"/>
      <c r="AB43" s="125"/>
      <c r="AC43" s="125"/>
      <c r="AD43" s="125"/>
      <c r="AE43" s="125"/>
      <c r="AF43" s="125"/>
      <c r="AG43" s="125"/>
      <c r="AH43" s="125"/>
      <c r="AI43" s="125"/>
      <c r="AJ43" s="125"/>
      <c r="AK43" s="125"/>
      <c r="AL43" s="125"/>
      <c r="AM43" s="125"/>
      <c r="AN43" s="125"/>
      <c r="AO43" s="125"/>
      <c r="AP43" s="125"/>
      <c r="AQ43" s="125"/>
      <c r="AR43" s="125"/>
      <c r="AS43" s="125"/>
      <c r="AT43" s="125"/>
      <c r="AU43" s="125"/>
      <c r="AV43" s="125"/>
      <c r="AW43" s="125"/>
      <c r="AX43" s="125"/>
      <c r="AY43" s="125"/>
      <c r="AZ43" s="125"/>
      <c r="BA43" s="125"/>
      <c r="BB43" s="125"/>
      <c r="BC43" s="125"/>
      <c r="BD43" s="125"/>
      <c r="BE43" s="125"/>
      <c r="BF43" s="125"/>
      <c r="BG43" s="125"/>
      <c r="BH43" s="126" t="s">
        <v>4</v>
      </c>
      <c r="BI43" s="127"/>
      <c r="BJ43" s="127"/>
      <c r="BK43" s="127"/>
      <c r="BL43" s="127"/>
      <c r="BM43" s="127"/>
      <c r="BN43" s="127"/>
      <c r="BO43" s="127"/>
      <c r="BP43" s="127"/>
      <c r="BQ43" s="127"/>
      <c r="BR43" s="128"/>
      <c r="BS43" s="86"/>
      <c r="BT43" s="101"/>
      <c r="BU43" s="89"/>
      <c r="BX43" s="61"/>
    </row>
    <row r="44" spans="1:76" s="56" customFormat="1">
      <c r="A44" s="122" t="s">
        <v>98</v>
      </c>
      <c r="B44" s="123"/>
      <c r="C44" s="123"/>
      <c r="D44" s="123"/>
      <c r="E44" s="123"/>
      <c r="F44" s="123"/>
      <c r="G44" s="123"/>
      <c r="H44" s="123"/>
      <c r="I44" s="124"/>
      <c r="J44" s="57"/>
      <c r="K44" s="125" t="s">
        <v>99</v>
      </c>
      <c r="L44" s="125"/>
      <c r="M44" s="125"/>
      <c r="N44" s="125"/>
      <c r="O44" s="125"/>
      <c r="P44" s="125"/>
      <c r="Q44" s="125"/>
      <c r="R44" s="125"/>
      <c r="S44" s="125"/>
      <c r="T44" s="125"/>
      <c r="U44" s="125"/>
      <c r="V44" s="125"/>
      <c r="W44" s="125"/>
      <c r="X44" s="125"/>
      <c r="Y44" s="125"/>
      <c r="Z44" s="125"/>
      <c r="AA44" s="125"/>
      <c r="AB44" s="125"/>
      <c r="AC44" s="125"/>
      <c r="AD44" s="125"/>
      <c r="AE44" s="125"/>
      <c r="AF44" s="125"/>
      <c r="AG44" s="125"/>
      <c r="AH44" s="125"/>
      <c r="AI44" s="125"/>
      <c r="AJ44" s="125"/>
      <c r="AK44" s="125"/>
      <c r="AL44" s="125"/>
      <c r="AM44" s="125"/>
      <c r="AN44" s="125"/>
      <c r="AO44" s="125"/>
      <c r="AP44" s="125"/>
      <c r="AQ44" s="125"/>
      <c r="AR44" s="125"/>
      <c r="AS44" s="125"/>
      <c r="AT44" s="125"/>
      <c r="AU44" s="125"/>
      <c r="AV44" s="125"/>
      <c r="AW44" s="125"/>
      <c r="AX44" s="125"/>
      <c r="AY44" s="125"/>
      <c r="AZ44" s="125"/>
      <c r="BA44" s="125"/>
      <c r="BB44" s="125"/>
      <c r="BC44" s="125"/>
      <c r="BD44" s="125"/>
      <c r="BE44" s="125"/>
      <c r="BF44" s="125"/>
      <c r="BG44" s="125"/>
      <c r="BH44" s="126" t="s">
        <v>4</v>
      </c>
      <c r="BI44" s="127"/>
      <c r="BJ44" s="127"/>
      <c r="BK44" s="127"/>
      <c r="BL44" s="127"/>
      <c r="BM44" s="127"/>
      <c r="BN44" s="127"/>
      <c r="BO44" s="127"/>
      <c r="BP44" s="127"/>
      <c r="BQ44" s="127"/>
      <c r="BR44" s="128"/>
      <c r="BS44" s="86"/>
      <c r="BT44" s="101"/>
      <c r="BU44" s="89"/>
      <c r="BX44" s="61"/>
    </row>
    <row r="45" spans="1:76" s="56" customFormat="1" ht="27" customHeight="1">
      <c r="A45" s="122" t="s">
        <v>100</v>
      </c>
      <c r="B45" s="123"/>
      <c r="C45" s="123"/>
      <c r="D45" s="123"/>
      <c r="E45" s="123"/>
      <c r="F45" s="123"/>
      <c r="G45" s="123"/>
      <c r="H45" s="123"/>
      <c r="I45" s="124"/>
      <c r="J45" s="57"/>
      <c r="K45" s="125" t="s">
        <v>101</v>
      </c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25"/>
      <c r="Y45" s="125"/>
      <c r="Z45" s="125"/>
      <c r="AA45" s="125"/>
      <c r="AB45" s="125"/>
      <c r="AC45" s="125"/>
      <c r="AD45" s="125"/>
      <c r="AE45" s="125"/>
      <c r="AF45" s="125"/>
      <c r="AG45" s="125"/>
      <c r="AH45" s="125"/>
      <c r="AI45" s="125"/>
      <c r="AJ45" s="125"/>
      <c r="AK45" s="125"/>
      <c r="AL45" s="125"/>
      <c r="AM45" s="125"/>
      <c r="AN45" s="125"/>
      <c r="AO45" s="125"/>
      <c r="AP45" s="125"/>
      <c r="AQ45" s="125"/>
      <c r="AR45" s="125"/>
      <c r="AS45" s="125"/>
      <c r="AT45" s="125"/>
      <c r="AU45" s="125"/>
      <c r="AV45" s="125"/>
      <c r="AW45" s="125"/>
      <c r="AX45" s="125"/>
      <c r="AY45" s="125"/>
      <c r="AZ45" s="125"/>
      <c r="BA45" s="125"/>
      <c r="BB45" s="125"/>
      <c r="BC45" s="125"/>
      <c r="BD45" s="125"/>
      <c r="BE45" s="125"/>
      <c r="BF45" s="125"/>
      <c r="BG45" s="125"/>
      <c r="BH45" s="126" t="s">
        <v>102</v>
      </c>
      <c r="BI45" s="127"/>
      <c r="BJ45" s="127"/>
      <c r="BK45" s="127"/>
      <c r="BL45" s="127"/>
      <c r="BM45" s="127"/>
      <c r="BN45" s="127"/>
      <c r="BO45" s="127"/>
      <c r="BP45" s="127"/>
      <c r="BQ45" s="127"/>
      <c r="BR45" s="128"/>
      <c r="BS45" s="86"/>
      <c r="BT45" s="101"/>
      <c r="BU45" s="89"/>
      <c r="BX45" s="61"/>
    </row>
    <row r="46" spans="1:76" s="56" customFormat="1" ht="102" customHeight="1">
      <c r="A46" s="122" t="s">
        <v>103</v>
      </c>
      <c r="B46" s="123"/>
      <c r="C46" s="123"/>
      <c r="D46" s="123"/>
      <c r="E46" s="123"/>
      <c r="F46" s="123"/>
      <c r="G46" s="123"/>
      <c r="H46" s="123"/>
      <c r="I46" s="124"/>
      <c r="J46" s="57"/>
      <c r="K46" s="125" t="s">
        <v>104</v>
      </c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5"/>
      <c r="AA46" s="125"/>
      <c r="AB46" s="12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5"/>
      <c r="AM46" s="125"/>
      <c r="AN46" s="125"/>
      <c r="AO46" s="125"/>
      <c r="AP46" s="125"/>
      <c r="AQ46" s="125"/>
      <c r="AR46" s="125"/>
      <c r="AS46" s="125"/>
      <c r="AT46" s="125"/>
      <c r="AU46" s="125"/>
      <c r="AV46" s="125"/>
      <c r="AW46" s="125"/>
      <c r="AX46" s="125"/>
      <c r="AY46" s="125"/>
      <c r="AZ46" s="125"/>
      <c r="BA46" s="125"/>
      <c r="BB46" s="125"/>
      <c r="BC46" s="125"/>
      <c r="BD46" s="125"/>
      <c r="BE46" s="125"/>
      <c r="BF46" s="125"/>
      <c r="BG46" s="125"/>
      <c r="BH46" s="126" t="s">
        <v>4</v>
      </c>
      <c r="BI46" s="127"/>
      <c r="BJ46" s="127"/>
      <c r="BK46" s="127"/>
      <c r="BL46" s="127"/>
      <c r="BM46" s="127"/>
      <c r="BN46" s="127"/>
      <c r="BO46" s="127"/>
      <c r="BP46" s="127"/>
      <c r="BQ46" s="127"/>
      <c r="BR46" s="128"/>
      <c r="BS46" s="86"/>
      <c r="BT46" s="101"/>
      <c r="BU46" s="89"/>
      <c r="BX46" s="61"/>
    </row>
    <row r="47" spans="1:76" s="56" customFormat="1">
      <c r="A47" s="122" t="s">
        <v>105</v>
      </c>
      <c r="B47" s="123"/>
      <c r="C47" s="123"/>
      <c r="D47" s="123"/>
      <c r="E47" s="123"/>
      <c r="F47" s="123"/>
      <c r="G47" s="123"/>
      <c r="H47" s="123"/>
      <c r="I47" s="124"/>
      <c r="J47" s="57"/>
      <c r="K47" s="125" t="s">
        <v>106</v>
      </c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25"/>
      <c r="AT47" s="125"/>
      <c r="AU47" s="125"/>
      <c r="AV47" s="125"/>
      <c r="AW47" s="125"/>
      <c r="AX47" s="125"/>
      <c r="AY47" s="125"/>
      <c r="AZ47" s="125"/>
      <c r="BA47" s="125"/>
      <c r="BB47" s="125"/>
      <c r="BC47" s="125"/>
      <c r="BD47" s="125"/>
      <c r="BE47" s="125"/>
      <c r="BF47" s="125"/>
      <c r="BG47" s="125"/>
      <c r="BH47" s="126" t="s">
        <v>4</v>
      </c>
      <c r="BI47" s="127"/>
      <c r="BJ47" s="127"/>
      <c r="BK47" s="127"/>
      <c r="BL47" s="127"/>
      <c r="BM47" s="127"/>
      <c r="BN47" s="127"/>
      <c r="BO47" s="127"/>
      <c r="BP47" s="127"/>
      <c r="BQ47" s="127"/>
      <c r="BR47" s="128"/>
      <c r="BS47" s="86"/>
      <c r="BT47" s="101"/>
      <c r="BU47" s="89"/>
      <c r="BX47" s="61"/>
    </row>
    <row r="48" spans="1:76" s="56" customFormat="1" ht="51.75" customHeight="1">
      <c r="A48" s="122" t="s">
        <v>107</v>
      </c>
      <c r="B48" s="123"/>
      <c r="C48" s="123"/>
      <c r="D48" s="123"/>
      <c r="E48" s="123"/>
      <c r="F48" s="123"/>
      <c r="G48" s="123"/>
      <c r="H48" s="123"/>
      <c r="I48" s="124"/>
      <c r="J48" s="57"/>
      <c r="K48" s="125" t="s">
        <v>108</v>
      </c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5"/>
      <c r="AA48" s="125"/>
      <c r="AB48" s="125"/>
      <c r="AC48" s="125"/>
      <c r="AD48" s="125"/>
      <c r="AE48" s="125"/>
      <c r="AF48" s="125"/>
      <c r="AG48" s="125"/>
      <c r="AH48" s="125"/>
      <c r="AI48" s="125"/>
      <c r="AJ48" s="125"/>
      <c r="AK48" s="125"/>
      <c r="AL48" s="125"/>
      <c r="AM48" s="125"/>
      <c r="AN48" s="125"/>
      <c r="AO48" s="125"/>
      <c r="AP48" s="125"/>
      <c r="AQ48" s="125"/>
      <c r="AR48" s="125"/>
      <c r="AS48" s="125"/>
      <c r="AT48" s="125"/>
      <c r="AU48" s="125"/>
      <c r="AV48" s="125"/>
      <c r="AW48" s="125"/>
      <c r="AX48" s="125"/>
      <c r="AY48" s="125"/>
      <c r="AZ48" s="125"/>
      <c r="BA48" s="125"/>
      <c r="BB48" s="125"/>
      <c r="BC48" s="125"/>
      <c r="BD48" s="125"/>
      <c r="BE48" s="125"/>
      <c r="BF48" s="125"/>
      <c r="BG48" s="125"/>
      <c r="BH48" s="126" t="s">
        <v>4</v>
      </c>
      <c r="BI48" s="127"/>
      <c r="BJ48" s="127"/>
      <c r="BK48" s="127"/>
      <c r="BL48" s="127"/>
      <c r="BM48" s="127"/>
      <c r="BN48" s="127"/>
      <c r="BO48" s="127"/>
      <c r="BP48" s="127"/>
      <c r="BQ48" s="127"/>
      <c r="BR48" s="128"/>
      <c r="BS48" s="86"/>
      <c r="BT48" s="101"/>
      <c r="BU48" s="89"/>
      <c r="BX48" s="61"/>
    </row>
    <row r="49" spans="1:76" s="56" customFormat="1" ht="29.25" customHeight="1">
      <c r="A49" s="122" t="s">
        <v>109</v>
      </c>
      <c r="B49" s="123"/>
      <c r="C49" s="123"/>
      <c r="D49" s="123"/>
      <c r="E49" s="123"/>
      <c r="F49" s="123"/>
      <c r="G49" s="123"/>
      <c r="H49" s="123"/>
      <c r="I49" s="124"/>
      <c r="J49" s="57"/>
      <c r="K49" s="125" t="s">
        <v>110</v>
      </c>
      <c r="L49" s="125"/>
      <c r="M49" s="125"/>
      <c r="N49" s="125"/>
      <c r="O49" s="125"/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125"/>
      <c r="AA49" s="125"/>
      <c r="AB49" s="125"/>
      <c r="AC49" s="125"/>
      <c r="AD49" s="125"/>
      <c r="AE49" s="125"/>
      <c r="AF49" s="125"/>
      <c r="AG49" s="125"/>
      <c r="AH49" s="125"/>
      <c r="AI49" s="125"/>
      <c r="AJ49" s="125"/>
      <c r="AK49" s="125"/>
      <c r="AL49" s="125"/>
      <c r="AM49" s="125"/>
      <c r="AN49" s="125"/>
      <c r="AO49" s="125"/>
      <c r="AP49" s="125"/>
      <c r="AQ49" s="125"/>
      <c r="AR49" s="125"/>
      <c r="AS49" s="125"/>
      <c r="AT49" s="125"/>
      <c r="AU49" s="125"/>
      <c r="AV49" s="125"/>
      <c r="AW49" s="125"/>
      <c r="AX49" s="125"/>
      <c r="AY49" s="125"/>
      <c r="AZ49" s="125"/>
      <c r="BA49" s="125"/>
      <c r="BB49" s="125"/>
      <c r="BC49" s="125"/>
      <c r="BD49" s="125"/>
      <c r="BE49" s="125"/>
      <c r="BF49" s="125"/>
      <c r="BG49" s="125"/>
      <c r="BH49" s="126" t="s">
        <v>4</v>
      </c>
      <c r="BI49" s="127"/>
      <c r="BJ49" s="127"/>
      <c r="BK49" s="127"/>
      <c r="BL49" s="127"/>
      <c r="BM49" s="127"/>
      <c r="BN49" s="127"/>
      <c r="BO49" s="127"/>
      <c r="BP49" s="127"/>
      <c r="BQ49" s="127"/>
      <c r="BR49" s="128"/>
      <c r="BS49" s="86">
        <f>+BS22+BS26+BS24</f>
        <v>0</v>
      </c>
      <c r="BT49" s="101">
        <f>+BT22+BT26+BT24</f>
        <v>57.05</v>
      </c>
      <c r="BU49" s="89"/>
      <c r="BX49" s="61" t="e">
        <f>+BT49/BS49-1</f>
        <v>#DIV/0!</v>
      </c>
    </row>
    <row r="50" spans="1:76" s="56" customFormat="1">
      <c r="A50" s="122" t="s">
        <v>111</v>
      </c>
      <c r="B50" s="123"/>
      <c r="C50" s="123"/>
      <c r="D50" s="123"/>
      <c r="E50" s="123"/>
      <c r="F50" s="123"/>
      <c r="G50" s="123"/>
      <c r="H50" s="123"/>
      <c r="I50" s="124"/>
      <c r="J50" s="57"/>
      <c r="K50" s="125" t="s">
        <v>112</v>
      </c>
      <c r="L50" s="125"/>
      <c r="M50" s="125"/>
      <c r="N50" s="125"/>
      <c r="O50" s="125"/>
      <c r="P50" s="125"/>
      <c r="Q50" s="125"/>
      <c r="R50" s="125"/>
      <c r="S50" s="125"/>
      <c r="T50" s="125"/>
      <c r="U50" s="125"/>
      <c r="V50" s="125"/>
      <c r="W50" s="125"/>
      <c r="X50" s="125"/>
      <c r="Y50" s="125"/>
      <c r="Z50" s="125"/>
      <c r="AA50" s="125"/>
      <c r="AB50" s="125"/>
      <c r="AC50" s="125"/>
      <c r="AD50" s="125"/>
      <c r="AE50" s="125"/>
      <c r="AF50" s="125"/>
      <c r="AG50" s="125"/>
      <c r="AH50" s="125"/>
      <c r="AI50" s="125"/>
      <c r="AJ50" s="125"/>
      <c r="AK50" s="125"/>
      <c r="AL50" s="125"/>
      <c r="AM50" s="125"/>
      <c r="AN50" s="125"/>
      <c r="AO50" s="125"/>
      <c r="AP50" s="125"/>
      <c r="AQ50" s="125"/>
      <c r="AR50" s="125"/>
      <c r="AS50" s="125"/>
      <c r="AT50" s="125"/>
      <c r="AU50" s="125"/>
      <c r="AV50" s="125"/>
      <c r="AW50" s="125"/>
      <c r="AX50" s="125"/>
      <c r="AY50" s="125"/>
      <c r="AZ50" s="125"/>
      <c r="BA50" s="125"/>
      <c r="BB50" s="125"/>
      <c r="BC50" s="125"/>
      <c r="BD50" s="125"/>
      <c r="BE50" s="125"/>
      <c r="BF50" s="125"/>
      <c r="BG50" s="125"/>
      <c r="BH50" s="126" t="s">
        <v>4</v>
      </c>
      <c r="BI50" s="127"/>
      <c r="BJ50" s="127"/>
      <c r="BK50" s="127"/>
      <c r="BL50" s="127"/>
      <c r="BM50" s="127"/>
      <c r="BN50" s="127"/>
      <c r="BO50" s="127"/>
      <c r="BP50" s="127"/>
      <c r="BQ50" s="127"/>
      <c r="BR50" s="128"/>
      <c r="BS50" s="86"/>
      <c r="BT50" s="101"/>
      <c r="BU50" s="89"/>
      <c r="BX50" s="61"/>
    </row>
    <row r="51" spans="1:76" s="56" customFormat="1">
      <c r="A51" s="122" t="s">
        <v>51</v>
      </c>
      <c r="B51" s="123"/>
      <c r="C51" s="123"/>
      <c r="D51" s="123"/>
      <c r="E51" s="123"/>
      <c r="F51" s="123"/>
      <c r="G51" s="123"/>
      <c r="H51" s="123"/>
      <c r="I51" s="124"/>
      <c r="J51" s="57"/>
      <c r="K51" s="125" t="s">
        <v>113</v>
      </c>
      <c r="L51" s="125"/>
      <c r="M51" s="125"/>
      <c r="N51" s="125"/>
      <c r="O51" s="125"/>
      <c r="P51" s="125"/>
      <c r="Q51" s="125"/>
      <c r="R51" s="125"/>
      <c r="S51" s="125"/>
      <c r="T51" s="125"/>
      <c r="U51" s="125"/>
      <c r="V51" s="125"/>
      <c r="W51" s="125"/>
      <c r="X51" s="125"/>
      <c r="Y51" s="125"/>
      <c r="Z51" s="125"/>
      <c r="AA51" s="125"/>
      <c r="AB51" s="125"/>
      <c r="AC51" s="125"/>
      <c r="AD51" s="125"/>
      <c r="AE51" s="125"/>
      <c r="AF51" s="125"/>
      <c r="AG51" s="125"/>
      <c r="AH51" s="125"/>
      <c r="AI51" s="125"/>
      <c r="AJ51" s="125"/>
      <c r="AK51" s="125"/>
      <c r="AL51" s="125"/>
      <c r="AM51" s="125"/>
      <c r="AN51" s="125"/>
      <c r="AO51" s="125"/>
      <c r="AP51" s="125"/>
      <c r="AQ51" s="125"/>
      <c r="AR51" s="125"/>
      <c r="AS51" s="125"/>
      <c r="AT51" s="125"/>
      <c r="AU51" s="125"/>
      <c r="AV51" s="125"/>
      <c r="AW51" s="125"/>
      <c r="AX51" s="125"/>
      <c r="AY51" s="125"/>
      <c r="AZ51" s="125"/>
      <c r="BA51" s="125"/>
      <c r="BB51" s="125"/>
      <c r="BC51" s="125"/>
      <c r="BD51" s="125"/>
      <c r="BE51" s="125"/>
      <c r="BF51" s="125"/>
      <c r="BG51" s="125"/>
      <c r="BH51" s="126" t="s">
        <v>114</v>
      </c>
      <c r="BI51" s="127"/>
      <c r="BJ51" s="127"/>
      <c r="BK51" s="127"/>
      <c r="BL51" s="127"/>
      <c r="BM51" s="127"/>
      <c r="BN51" s="127"/>
      <c r="BO51" s="127"/>
      <c r="BP51" s="127"/>
      <c r="BQ51" s="127"/>
      <c r="BR51" s="128"/>
      <c r="BS51" s="86"/>
      <c r="BT51" s="101"/>
      <c r="BU51" s="89"/>
      <c r="BX51" s="61"/>
    </row>
    <row r="52" spans="1:76" s="56" customFormat="1">
      <c r="A52" s="122" t="s">
        <v>78</v>
      </c>
      <c r="B52" s="123"/>
      <c r="C52" s="123"/>
      <c r="D52" s="123"/>
      <c r="E52" s="123"/>
      <c r="F52" s="123"/>
      <c r="G52" s="123"/>
      <c r="H52" s="123"/>
      <c r="I52" s="124"/>
      <c r="J52" s="57"/>
      <c r="K52" s="125" t="s">
        <v>115</v>
      </c>
      <c r="L52" s="125"/>
      <c r="M52" s="125"/>
      <c r="N52" s="125"/>
      <c r="O52" s="125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  <c r="AH52" s="125"/>
      <c r="AI52" s="125"/>
      <c r="AJ52" s="125"/>
      <c r="AK52" s="125"/>
      <c r="AL52" s="125"/>
      <c r="AM52" s="125"/>
      <c r="AN52" s="125"/>
      <c r="AO52" s="125"/>
      <c r="AP52" s="125"/>
      <c r="AQ52" s="125"/>
      <c r="AR52" s="125"/>
      <c r="AS52" s="125"/>
      <c r="AT52" s="125"/>
      <c r="AU52" s="125"/>
      <c r="AV52" s="125"/>
      <c r="AW52" s="125"/>
      <c r="AX52" s="125"/>
      <c r="AY52" s="125"/>
      <c r="AZ52" s="125"/>
      <c r="BA52" s="125"/>
      <c r="BB52" s="125"/>
      <c r="BC52" s="125"/>
      <c r="BD52" s="125"/>
      <c r="BE52" s="125"/>
      <c r="BF52" s="125"/>
      <c r="BG52" s="125"/>
      <c r="BH52" s="126" t="s">
        <v>4</v>
      </c>
      <c r="BI52" s="127"/>
      <c r="BJ52" s="127"/>
      <c r="BK52" s="127"/>
      <c r="BL52" s="127"/>
      <c r="BM52" s="127"/>
      <c r="BN52" s="127"/>
      <c r="BO52" s="127"/>
      <c r="BP52" s="127"/>
      <c r="BQ52" s="127"/>
      <c r="BR52" s="128"/>
      <c r="BS52" s="86"/>
      <c r="BT52" s="101"/>
      <c r="BU52" s="89"/>
      <c r="BX52" s="61"/>
    </row>
    <row r="53" spans="1:76" s="56" customFormat="1">
      <c r="A53" s="122" t="s">
        <v>116</v>
      </c>
      <c r="B53" s="123"/>
      <c r="C53" s="123"/>
      <c r="D53" s="123"/>
      <c r="E53" s="123"/>
      <c r="F53" s="123"/>
      <c r="G53" s="123"/>
      <c r="H53" s="123"/>
      <c r="I53" s="124"/>
      <c r="J53" s="57"/>
      <c r="K53" s="125" t="s">
        <v>117</v>
      </c>
      <c r="L53" s="125"/>
      <c r="M53" s="125"/>
      <c r="N53" s="125"/>
      <c r="O53" s="125"/>
      <c r="P53" s="125"/>
      <c r="Q53" s="125"/>
      <c r="R53" s="125"/>
      <c r="S53" s="125"/>
      <c r="T53" s="125"/>
      <c r="U53" s="125"/>
      <c r="V53" s="125"/>
      <c r="W53" s="125"/>
      <c r="X53" s="125"/>
      <c r="Y53" s="125"/>
      <c r="Z53" s="125"/>
      <c r="AA53" s="125"/>
      <c r="AB53" s="125"/>
      <c r="AC53" s="125"/>
      <c r="AD53" s="125"/>
      <c r="AE53" s="125"/>
      <c r="AF53" s="125"/>
      <c r="AG53" s="125"/>
      <c r="AH53" s="125"/>
      <c r="AI53" s="125"/>
      <c r="AJ53" s="125"/>
      <c r="AK53" s="125"/>
      <c r="AL53" s="125"/>
      <c r="AM53" s="125"/>
      <c r="AN53" s="125"/>
      <c r="AO53" s="125"/>
      <c r="AP53" s="125"/>
      <c r="AQ53" s="125"/>
      <c r="AR53" s="125"/>
      <c r="AS53" s="125"/>
      <c r="AT53" s="125"/>
      <c r="AU53" s="125"/>
      <c r="AV53" s="125"/>
      <c r="AW53" s="125"/>
      <c r="AX53" s="125"/>
      <c r="AY53" s="125"/>
      <c r="AZ53" s="125"/>
      <c r="BA53" s="125"/>
      <c r="BB53" s="125"/>
      <c r="BC53" s="125"/>
      <c r="BD53" s="125"/>
      <c r="BE53" s="125"/>
      <c r="BF53" s="125"/>
      <c r="BG53" s="125"/>
      <c r="BH53" s="126" t="s">
        <v>48</v>
      </c>
      <c r="BI53" s="127"/>
      <c r="BJ53" s="127"/>
      <c r="BK53" s="127"/>
      <c r="BL53" s="127"/>
      <c r="BM53" s="127"/>
      <c r="BN53" s="127"/>
      <c r="BO53" s="127"/>
      <c r="BP53" s="127"/>
      <c r="BQ53" s="127"/>
      <c r="BR53" s="128"/>
      <c r="BS53" s="86"/>
      <c r="BT53" s="101"/>
      <c r="BU53" s="91"/>
    </row>
    <row r="54" spans="1:76" s="56" customFormat="1">
      <c r="A54" s="122" t="s">
        <v>49</v>
      </c>
      <c r="B54" s="123"/>
      <c r="C54" s="123"/>
      <c r="D54" s="123"/>
      <c r="E54" s="123"/>
      <c r="F54" s="123"/>
      <c r="G54" s="123"/>
      <c r="H54" s="123"/>
      <c r="I54" s="124"/>
      <c r="J54" s="57"/>
      <c r="K54" s="125" t="s">
        <v>118</v>
      </c>
      <c r="L54" s="125"/>
      <c r="M54" s="125"/>
      <c r="N54" s="125"/>
      <c r="O54" s="125"/>
      <c r="P54" s="125"/>
      <c r="Q54" s="125"/>
      <c r="R54" s="125"/>
      <c r="S54" s="125"/>
      <c r="T54" s="125"/>
      <c r="U54" s="125"/>
      <c r="V54" s="125"/>
      <c r="W54" s="125"/>
      <c r="X54" s="125"/>
      <c r="Y54" s="125"/>
      <c r="Z54" s="125"/>
      <c r="AA54" s="125"/>
      <c r="AB54" s="125"/>
      <c r="AC54" s="125"/>
      <c r="AD54" s="125"/>
      <c r="AE54" s="125"/>
      <c r="AF54" s="125"/>
      <c r="AG54" s="125"/>
      <c r="AH54" s="125"/>
      <c r="AI54" s="125"/>
      <c r="AJ54" s="125"/>
      <c r="AK54" s="125"/>
      <c r="AL54" s="125"/>
      <c r="AM54" s="125"/>
      <c r="AN54" s="125"/>
      <c r="AO54" s="125"/>
      <c r="AP54" s="125"/>
      <c r="AQ54" s="125"/>
      <c r="AR54" s="125"/>
      <c r="AS54" s="125"/>
      <c r="AT54" s="125"/>
      <c r="AU54" s="125"/>
      <c r="AV54" s="125"/>
      <c r="AW54" s="125"/>
      <c r="AX54" s="125"/>
      <c r="AY54" s="125"/>
      <c r="AZ54" s="125"/>
      <c r="BA54" s="125"/>
      <c r="BB54" s="125"/>
      <c r="BC54" s="125"/>
      <c r="BD54" s="125"/>
      <c r="BE54" s="125"/>
      <c r="BF54" s="125"/>
      <c r="BG54" s="125"/>
      <c r="BH54" s="126" t="s">
        <v>119</v>
      </c>
      <c r="BI54" s="127"/>
      <c r="BJ54" s="127"/>
      <c r="BK54" s="127"/>
      <c r="BL54" s="127"/>
      <c r="BM54" s="127"/>
      <c r="BN54" s="127"/>
      <c r="BO54" s="127"/>
      <c r="BP54" s="127"/>
      <c r="BQ54" s="127"/>
      <c r="BR54" s="128"/>
      <c r="BS54" s="87">
        <v>51</v>
      </c>
      <c r="BT54" s="100">
        <v>51</v>
      </c>
      <c r="BU54" s="89"/>
    </row>
    <row r="55" spans="1:76" s="56" customFormat="1">
      <c r="A55" s="122" t="s">
        <v>120</v>
      </c>
      <c r="B55" s="123"/>
      <c r="C55" s="123"/>
      <c r="D55" s="123"/>
      <c r="E55" s="123"/>
      <c r="F55" s="123"/>
      <c r="G55" s="123"/>
      <c r="H55" s="123"/>
      <c r="I55" s="124"/>
      <c r="J55" s="57"/>
      <c r="K55" s="125" t="s">
        <v>121</v>
      </c>
      <c r="L55" s="125"/>
      <c r="M55" s="125"/>
      <c r="N55" s="125"/>
      <c r="O55" s="125"/>
      <c r="P55" s="125"/>
      <c r="Q55" s="125"/>
      <c r="R55" s="125"/>
      <c r="S55" s="125"/>
      <c r="T55" s="125"/>
      <c r="U55" s="125"/>
      <c r="V55" s="125"/>
      <c r="W55" s="125"/>
      <c r="X55" s="125"/>
      <c r="Y55" s="125"/>
      <c r="Z55" s="125"/>
      <c r="AA55" s="125"/>
      <c r="AB55" s="125"/>
      <c r="AC55" s="125"/>
      <c r="AD55" s="125"/>
      <c r="AE55" s="125"/>
      <c r="AF55" s="125"/>
      <c r="AG55" s="125"/>
      <c r="AH55" s="125"/>
      <c r="AI55" s="125"/>
      <c r="AJ55" s="125"/>
      <c r="AK55" s="125"/>
      <c r="AL55" s="125"/>
      <c r="AM55" s="125"/>
      <c r="AN55" s="125"/>
      <c r="AO55" s="125"/>
      <c r="AP55" s="125"/>
      <c r="AQ55" s="125"/>
      <c r="AR55" s="125"/>
      <c r="AS55" s="125"/>
      <c r="AT55" s="125"/>
      <c r="AU55" s="125"/>
      <c r="AV55" s="125"/>
      <c r="AW55" s="125"/>
      <c r="AX55" s="125"/>
      <c r="AY55" s="125"/>
      <c r="AZ55" s="125"/>
      <c r="BA55" s="125"/>
      <c r="BB55" s="125"/>
      <c r="BC55" s="125"/>
      <c r="BD55" s="125"/>
      <c r="BE55" s="125"/>
      <c r="BF55" s="125"/>
      <c r="BG55" s="125"/>
      <c r="BH55" s="126" t="s">
        <v>122</v>
      </c>
      <c r="BI55" s="127"/>
      <c r="BJ55" s="127"/>
      <c r="BK55" s="127"/>
      <c r="BL55" s="127"/>
      <c r="BM55" s="127"/>
      <c r="BN55" s="127"/>
      <c r="BO55" s="127"/>
      <c r="BP55" s="127"/>
      <c r="BQ55" s="127"/>
      <c r="BR55" s="128"/>
      <c r="BS55" s="86">
        <v>355.05</v>
      </c>
      <c r="BT55" s="101">
        <v>355.05</v>
      </c>
      <c r="BU55" s="89"/>
    </row>
    <row r="56" spans="1:76" s="56" customFormat="1" ht="27" customHeight="1">
      <c r="A56" s="122" t="s">
        <v>123</v>
      </c>
      <c r="B56" s="123"/>
      <c r="C56" s="123"/>
      <c r="D56" s="123"/>
      <c r="E56" s="123"/>
      <c r="F56" s="123"/>
      <c r="G56" s="123"/>
      <c r="H56" s="123"/>
      <c r="I56" s="124"/>
      <c r="J56" s="57"/>
      <c r="K56" s="125" t="s">
        <v>124</v>
      </c>
      <c r="L56" s="125"/>
      <c r="M56" s="125"/>
      <c r="N56" s="125"/>
      <c r="O56" s="125"/>
      <c r="P56" s="125"/>
      <c r="Q56" s="125"/>
      <c r="R56" s="125"/>
      <c r="S56" s="125"/>
      <c r="T56" s="125"/>
      <c r="U56" s="125"/>
      <c r="V56" s="125"/>
      <c r="W56" s="125"/>
      <c r="X56" s="125"/>
      <c r="Y56" s="125"/>
      <c r="Z56" s="125"/>
      <c r="AA56" s="125"/>
      <c r="AB56" s="125"/>
      <c r="AC56" s="125"/>
      <c r="AD56" s="125"/>
      <c r="AE56" s="125"/>
      <c r="AF56" s="125"/>
      <c r="AG56" s="125"/>
      <c r="AH56" s="125"/>
      <c r="AI56" s="125"/>
      <c r="AJ56" s="125"/>
      <c r="AK56" s="125"/>
      <c r="AL56" s="125"/>
      <c r="AM56" s="125"/>
      <c r="AN56" s="125"/>
      <c r="AO56" s="125"/>
      <c r="AP56" s="125"/>
      <c r="AQ56" s="125"/>
      <c r="AR56" s="125"/>
      <c r="AS56" s="125"/>
      <c r="AT56" s="125"/>
      <c r="AU56" s="125"/>
      <c r="AV56" s="125"/>
      <c r="AW56" s="125"/>
      <c r="AX56" s="125"/>
      <c r="AY56" s="125"/>
      <c r="AZ56" s="125"/>
      <c r="BA56" s="125"/>
      <c r="BB56" s="125"/>
      <c r="BC56" s="125"/>
      <c r="BD56" s="125"/>
      <c r="BE56" s="125"/>
      <c r="BF56" s="125"/>
      <c r="BG56" s="125"/>
      <c r="BH56" s="126" t="s">
        <v>122</v>
      </c>
      <c r="BI56" s="127"/>
      <c r="BJ56" s="127"/>
      <c r="BK56" s="127"/>
      <c r="BL56" s="127"/>
      <c r="BM56" s="127"/>
      <c r="BN56" s="127"/>
      <c r="BO56" s="127"/>
      <c r="BP56" s="127"/>
      <c r="BQ56" s="127"/>
      <c r="BR56" s="128"/>
      <c r="BS56" s="86">
        <v>234.5</v>
      </c>
      <c r="BT56" s="101">
        <v>234.5</v>
      </c>
      <c r="BU56" s="89"/>
    </row>
    <row r="57" spans="1:76" s="56" customFormat="1" ht="30.75" customHeight="1">
      <c r="A57" s="122" t="s">
        <v>125</v>
      </c>
      <c r="B57" s="123"/>
      <c r="C57" s="123"/>
      <c r="D57" s="123"/>
      <c r="E57" s="123"/>
      <c r="F57" s="123"/>
      <c r="G57" s="123"/>
      <c r="H57" s="123"/>
      <c r="I57" s="124"/>
      <c r="J57" s="57"/>
      <c r="K57" s="125" t="s">
        <v>126</v>
      </c>
      <c r="L57" s="125"/>
      <c r="M57" s="125"/>
      <c r="N57" s="125"/>
      <c r="O57" s="125"/>
      <c r="P57" s="125"/>
      <c r="Q57" s="125"/>
      <c r="R57" s="125"/>
      <c r="S57" s="125"/>
      <c r="T57" s="125"/>
      <c r="U57" s="125"/>
      <c r="V57" s="125"/>
      <c r="W57" s="125"/>
      <c r="X57" s="125"/>
      <c r="Y57" s="125"/>
      <c r="Z57" s="125"/>
      <c r="AA57" s="125"/>
      <c r="AB57" s="125"/>
      <c r="AC57" s="125"/>
      <c r="AD57" s="125"/>
      <c r="AE57" s="125"/>
      <c r="AF57" s="125"/>
      <c r="AG57" s="125"/>
      <c r="AH57" s="125"/>
      <c r="AI57" s="125"/>
      <c r="AJ57" s="125"/>
      <c r="AK57" s="125"/>
      <c r="AL57" s="125"/>
      <c r="AM57" s="125"/>
      <c r="AN57" s="125"/>
      <c r="AO57" s="125"/>
      <c r="AP57" s="125"/>
      <c r="AQ57" s="125"/>
      <c r="AR57" s="125"/>
      <c r="AS57" s="125"/>
      <c r="AT57" s="125"/>
      <c r="AU57" s="125"/>
      <c r="AV57" s="125"/>
      <c r="AW57" s="125"/>
      <c r="AX57" s="125"/>
      <c r="AY57" s="125"/>
      <c r="AZ57" s="125"/>
      <c r="BA57" s="125"/>
      <c r="BB57" s="125"/>
      <c r="BC57" s="125"/>
      <c r="BD57" s="125"/>
      <c r="BE57" s="125"/>
      <c r="BF57" s="125"/>
      <c r="BG57" s="125"/>
      <c r="BH57" s="126" t="s">
        <v>122</v>
      </c>
      <c r="BI57" s="127"/>
      <c r="BJ57" s="127"/>
      <c r="BK57" s="127"/>
      <c r="BL57" s="127"/>
      <c r="BM57" s="127"/>
      <c r="BN57" s="127"/>
      <c r="BO57" s="127"/>
      <c r="BP57" s="127"/>
      <c r="BQ57" s="127"/>
      <c r="BR57" s="128"/>
      <c r="BS57" s="86"/>
      <c r="BT57" s="101"/>
      <c r="BU57" s="89"/>
    </row>
    <row r="58" spans="1:76" s="56" customFormat="1" ht="26.25" customHeight="1">
      <c r="A58" s="122" t="s">
        <v>127</v>
      </c>
      <c r="B58" s="123"/>
      <c r="C58" s="123"/>
      <c r="D58" s="123"/>
      <c r="E58" s="123"/>
      <c r="F58" s="123"/>
      <c r="G58" s="123"/>
      <c r="H58" s="123"/>
      <c r="I58" s="124"/>
      <c r="J58" s="57"/>
      <c r="K58" s="125" t="s">
        <v>128</v>
      </c>
      <c r="L58" s="125"/>
      <c r="M58" s="125"/>
      <c r="N58" s="125"/>
      <c r="O58" s="125"/>
      <c r="P58" s="125"/>
      <c r="Q58" s="125"/>
      <c r="R58" s="125"/>
      <c r="S58" s="125"/>
      <c r="T58" s="125"/>
      <c r="U58" s="125"/>
      <c r="V58" s="125"/>
      <c r="W58" s="125"/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5"/>
      <c r="AJ58" s="125"/>
      <c r="AK58" s="125"/>
      <c r="AL58" s="125"/>
      <c r="AM58" s="125"/>
      <c r="AN58" s="125"/>
      <c r="AO58" s="125"/>
      <c r="AP58" s="125"/>
      <c r="AQ58" s="125"/>
      <c r="AR58" s="125"/>
      <c r="AS58" s="125"/>
      <c r="AT58" s="125"/>
      <c r="AU58" s="125"/>
      <c r="AV58" s="125"/>
      <c r="AW58" s="125"/>
      <c r="AX58" s="125"/>
      <c r="AY58" s="125"/>
      <c r="AZ58" s="125"/>
      <c r="BA58" s="125"/>
      <c r="BB58" s="125"/>
      <c r="BC58" s="125"/>
      <c r="BD58" s="125"/>
      <c r="BE58" s="125"/>
      <c r="BF58" s="125"/>
      <c r="BG58" s="125"/>
      <c r="BH58" s="126" t="s">
        <v>122</v>
      </c>
      <c r="BI58" s="127"/>
      <c r="BJ58" s="127"/>
      <c r="BK58" s="127"/>
      <c r="BL58" s="127"/>
      <c r="BM58" s="127"/>
      <c r="BN58" s="127"/>
      <c r="BO58" s="127"/>
      <c r="BP58" s="127"/>
      <c r="BQ58" s="127"/>
      <c r="BR58" s="128"/>
      <c r="BS58" s="86">
        <v>17.2</v>
      </c>
      <c r="BT58" s="101">
        <v>17.2</v>
      </c>
      <c r="BU58" s="89"/>
    </row>
    <row r="59" spans="1:76" s="56" customFormat="1" ht="27" customHeight="1">
      <c r="A59" s="122" t="s">
        <v>129</v>
      </c>
      <c r="B59" s="123"/>
      <c r="C59" s="123"/>
      <c r="D59" s="123"/>
      <c r="E59" s="123"/>
      <c r="F59" s="123"/>
      <c r="G59" s="123"/>
      <c r="H59" s="123"/>
      <c r="I59" s="124"/>
      <c r="J59" s="57"/>
      <c r="K59" s="125" t="s">
        <v>130</v>
      </c>
      <c r="L59" s="125"/>
      <c r="M59" s="125"/>
      <c r="N59" s="125"/>
      <c r="O59" s="125"/>
      <c r="P59" s="125"/>
      <c r="Q59" s="125"/>
      <c r="R59" s="125"/>
      <c r="S59" s="125"/>
      <c r="T59" s="125"/>
      <c r="U59" s="125"/>
      <c r="V59" s="125"/>
      <c r="W59" s="125"/>
      <c r="X59" s="125"/>
      <c r="Y59" s="125"/>
      <c r="Z59" s="125"/>
      <c r="AA59" s="125"/>
      <c r="AB59" s="125"/>
      <c r="AC59" s="125"/>
      <c r="AD59" s="125"/>
      <c r="AE59" s="125"/>
      <c r="AF59" s="125"/>
      <c r="AG59" s="125"/>
      <c r="AH59" s="125"/>
      <c r="AI59" s="125"/>
      <c r="AJ59" s="125"/>
      <c r="AK59" s="125"/>
      <c r="AL59" s="125"/>
      <c r="AM59" s="125"/>
      <c r="AN59" s="125"/>
      <c r="AO59" s="125"/>
      <c r="AP59" s="125"/>
      <c r="AQ59" s="125"/>
      <c r="AR59" s="125"/>
      <c r="AS59" s="125"/>
      <c r="AT59" s="125"/>
      <c r="AU59" s="125"/>
      <c r="AV59" s="125"/>
      <c r="AW59" s="125"/>
      <c r="AX59" s="125"/>
      <c r="AY59" s="125"/>
      <c r="AZ59" s="125"/>
      <c r="BA59" s="125"/>
      <c r="BB59" s="125"/>
      <c r="BC59" s="125"/>
      <c r="BD59" s="125"/>
      <c r="BE59" s="125"/>
      <c r="BF59" s="125"/>
      <c r="BG59" s="125"/>
      <c r="BH59" s="126" t="s">
        <v>122</v>
      </c>
      <c r="BI59" s="127"/>
      <c r="BJ59" s="127"/>
      <c r="BK59" s="127"/>
      <c r="BL59" s="127"/>
      <c r="BM59" s="127"/>
      <c r="BN59" s="127"/>
      <c r="BO59" s="127"/>
      <c r="BP59" s="127"/>
      <c r="BQ59" s="127"/>
      <c r="BR59" s="128"/>
      <c r="BS59" s="86">
        <v>103.35</v>
      </c>
      <c r="BT59" s="101">
        <v>103.55</v>
      </c>
      <c r="BU59" s="89"/>
    </row>
    <row r="60" spans="1:76" s="56" customFormat="1">
      <c r="A60" s="122" t="s">
        <v>131</v>
      </c>
      <c r="B60" s="123"/>
      <c r="C60" s="123"/>
      <c r="D60" s="123"/>
      <c r="E60" s="123"/>
      <c r="F60" s="123"/>
      <c r="G60" s="123"/>
      <c r="H60" s="123"/>
      <c r="I60" s="124"/>
      <c r="J60" s="57"/>
      <c r="K60" s="125" t="s">
        <v>132</v>
      </c>
      <c r="L60" s="125"/>
      <c r="M60" s="125"/>
      <c r="N60" s="125"/>
      <c r="O60" s="125"/>
      <c r="P60" s="125"/>
      <c r="Q60" s="125"/>
      <c r="R60" s="125"/>
      <c r="S60" s="125"/>
      <c r="T60" s="125"/>
      <c r="U60" s="125"/>
      <c r="V60" s="125"/>
      <c r="W60" s="125"/>
      <c r="X60" s="125"/>
      <c r="Y60" s="125"/>
      <c r="Z60" s="125"/>
      <c r="AA60" s="125"/>
      <c r="AB60" s="125"/>
      <c r="AC60" s="125"/>
      <c r="AD60" s="125"/>
      <c r="AE60" s="125"/>
      <c r="AF60" s="125"/>
      <c r="AG60" s="125"/>
      <c r="AH60" s="125"/>
      <c r="AI60" s="125"/>
      <c r="AJ60" s="125"/>
      <c r="AK60" s="125"/>
      <c r="AL60" s="125"/>
      <c r="AM60" s="125"/>
      <c r="AN60" s="125"/>
      <c r="AO60" s="125"/>
      <c r="AP60" s="125"/>
      <c r="AQ60" s="125"/>
      <c r="AR60" s="125"/>
      <c r="AS60" s="125"/>
      <c r="AT60" s="125"/>
      <c r="AU60" s="125"/>
      <c r="AV60" s="125"/>
      <c r="AW60" s="125"/>
      <c r="AX60" s="125"/>
      <c r="AY60" s="125"/>
      <c r="AZ60" s="125"/>
      <c r="BA60" s="125"/>
      <c r="BB60" s="125"/>
      <c r="BC60" s="125"/>
      <c r="BD60" s="125"/>
      <c r="BE60" s="125"/>
      <c r="BF60" s="125"/>
      <c r="BG60" s="125"/>
      <c r="BH60" s="126" t="s">
        <v>133</v>
      </c>
      <c r="BI60" s="127"/>
      <c r="BJ60" s="127"/>
      <c r="BK60" s="127"/>
      <c r="BL60" s="127"/>
      <c r="BM60" s="127"/>
      <c r="BN60" s="127"/>
      <c r="BO60" s="127"/>
      <c r="BP60" s="127"/>
      <c r="BQ60" s="127"/>
      <c r="BR60" s="128"/>
      <c r="BS60" s="86">
        <f>+BS61+BS62</f>
        <v>159.28</v>
      </c>
      <c r="BT60" s="101">
        <f>+BT61+BT62</f>
        <v>159.28</v>
      </c>
      <c r="BU60" s="89"/>
    </row>
    <row r="61" spans="1:76" s="56" customFormat="1" ht="27" customHeight="1">
      <c r="A61" s="122" t="s">
        <v>134</v>
      </c>
      <c r="B61" s="123"/>
      <c r="C61" s="123"/>
      <c r="D61" s="123"/>
      <c r="E61" s="123"/>
      <c r="F61" s="123"/>
      <c r="G61" s="123"/>
      <c r="H61" s="123"/>
      <c r="I61" s="124"/>
      <c r="J61" s="57"/>
      <c r="K61" s="125" t="s">
        <v>135</v>
      </c>
      <c r="L61" s="125"/>
      <c r="M61" s="125"/>
      <c r="N61" s="125"/>
      <c r="O61" s="125"/>
      <c r="P61" s="125"/>
      <c r="Q61" s="125"/>
      <c r="R61" s="125"/>
      <c r="S61" s="125"/>
      <c r="T61" s="125"/>
      <c r="U61" s="125"/>
      <c r="V61" s="125"/>
      <c r="W61" s="125"/>
      <c r="X61" s="125"/>
      <c r="Y61" s="125"/>
      <c r="Z61" s="125"/>
      <c r="AA61" s="125"/>
      <c r="AB61" s="125"/>
      <c r="AC61" s="125"/>
      <c r="AD61" s="125"/>
      <c r="AE61" s="125"/>
      <c r="AF61" s="125"/>
      <c r="AG61" s="125"/>
      <c r="AH61" s="125"/>
      <c r="AI61" s="125"/>
      <c r="AJ61" s="125"/>
      <c r="AK61" s="125"/>
      <c r="AL61" s="125"/>
      <c r="AM61" s="125"/>
      <c r="AN61" s="125"/>
      <c r="AO61" s="125"/>
      <c r="AP61" s="125"/>
      <c r="AQ61" s="125"/>
      <c r="AR61" s="125"/>
      <c r="AS61" s="125"/>
      <c r="AT61" s="125"/>
      <c r="AU61" s="125"/>
      <c r="AV61" s="125"/>
      <c r="AW61" s="125"/>
      <c r="AX61" s="125"/>
      <c r="AY61" s="125"/>
      <c r="AZ61" s="125"/>
      <c r="BA61" s="125"/>
      <c r="BB61" s="125"/>
      <c r="BC61" s="125"/>
      <c r="BD61" s="125"/>
      <c r="BE61" s="125"/>
      <c r="BF61" s="125"/>
      <c r="BG61" s="125"/>
      <c r="BH61" s="126" t="s">
        <v>133</v>
      </c>
      <c r="BI61" s="127"/>
      <c r="BJ61" s="127"/>
      <c r="BK61" s="127"/>
      <c r="BL61" s="127"/>
      <c r="BM61" s="127"/>
      <c r="BN61" s="127"/>
      <c r="BO61" s="127"/>
      <c r="BP61" s="127"/>
      <c r="BQ61" s="127"/>
      <c r="BR61" s="128"/>
      <c r="BS61" s="86">
        <v>153.68</v>
      </c>
      <c r="BT61" s="101">
        <v>153.68</v>
      </c>
      <c r="BU61" s="89"/>
    </row>
    <row r="62" spans="1:76" s="56" customFormat="1" ht="26.25" customHeight="1">
      <c r="A62" s="122" t="s">
        <v>136</v>
      </c>
      <c r="B62" s="123"/>
      <c r="C62" s="123"/>
      <c r="D62" s="123"/>
      <c r="E62" s="123"/>
      <c r="F62" s="123"/>
      <c r="G62" s="123"/>
      <c r="H62" s="123"/>
      <c r="I62" s="124"/>
      <c r="J62" s="57"/>
      <c r="K62" s="125" t="s">
        <v>137</v>
      </c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25"/>
      <c r="Z62" s="125"/>
      <c r="AA62" s="125"/>
      <c r="AB62" s="125"/>
      <c r="AC62" s="125"/>
      <c r="AD62" s="125"/>
      <c r="AE62" s="125"/>
      <c r="AF62" s="125"/>
      <c r="AG62" s="125"/>
      <c r="AH62" s="125"/>
      <c r="AI62" s="125"/>
      <c r="AJ62" s="125"/>
      <c r="AK62" s="125"/>
      <c r="AL62" s="125"/>
      <c r="AM62" s="125"/>
      <c r="AN62" s="125"/>
      <c r="AO62" s="125"/>
      <c r="AP62" s="125"/>
      <c r="AQ62" s="125"/>
      <c r="AR62" s="125"/>
      <c r="AS62" s="125"/>
      <c r="AT62" s="125"/>
      <c r="AU62" s="125"/>
      <c r="AV62" s="125"/>
      <c r="AW62" s="125"/>
      <c r="AX62" s="125"/>
      <c r="AY62" s="125"/>
      <c r="AZ62" s="125"/>
      <c r="BA62" s="125"/>
      <c r="BB62" s="125"/>
      <c r="BC62" s="125"/>
      <c r="BD62" s="125"/>
      <c r="BE62" s="125"/>
      <c r="BF62" s="125"/>
      <c r="BG62" s="125"/>
      <c r="BH62" s="126" t="s">
        <v>133</v>
      </c>
      <c r="BI62" s="127"/>
      <c r="BJ62" s="127"/>
      <c r="BK62" s="127"/>
      <c r="BL62" s="127"/>
      <c r="BM62" s="127"/>
      <c r="BN62" s="127"/>
      <c r="BO62" s="127"/>
      <c r="BP62" s="127"/>
      <c r="BQ62" s="127"/>
      <c r="BR62" s="128"/>
      <c r="BS62" s="86">
        <v>5.6</v>
      </c>
      <c r="BT62" s="101">
        <v>5.6</v>
      </c>
      <c r="BU62" s="89"/>
    </row>
    <row r="63" spans="1:76" s="56" customFormat="1">
      <c r="A63" s="122" t="s">
        <v>138</v>
      </c>
      <c r="B63" s="123"/>
      <c r="C63" s="123"/>
      <c r="D63" s="123"/>
      <c r="E63" s="123"/>
      <c r="F63" s="123"/>
      <c r="G63" s="123"/>
      <c r="H63" s="123"/>
      <c r="I63" s="124"/>
      <c r="J63" s="57"/>
      <c r="K63" s="125" t="s">
        <v>139</v>
      </c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25"/>
      <c r="Z63" s="125"/>
      <c r="AA63" s="125"/>
      <c r="AB63" s="125"/>
      <c r="AC63" s="125"/>
      <c r="AD63" s="125"/>
      <c r="AE63" s="125"/>
      <c r="AF63" s="125"/>
      <c r="AG63" s="125"/>
      <c r="AH63" s="125"/>
      <c r="AI63" s="125"/>
      <c r="AJ63" s="125"/>
      <c r="AK63" s="125"/>
      <c r="AL63" s="125"/>
      <c r="AM63" s="125"/>
      <c r="AN63" s="125"/>
      <c r="AO63" s="125"/>
      <c r="AP63" s="125"/>
      <c r="AQ63" s="125"/>
      <c r="AR63" s="125"/>
      <c r="AS63" s="125"/>
      <c r="AT63" s="125"/>
      <c r="AU63" s="125"/>
      <c r="AV63" s="125"/>
      <c r="AW63" s="125"/>
      <c r="AX63" s="125"/>
      <c r="AY63" s="125"/>
      <c r="AZ63" s="125"/>
      <c r="BA63" s="125"/>
      <c r="BB63" s="125"/>
      <c r="BC63" s="125"/>
      <c r="BD63" s="125"/>
      <c r="BE63" s="125"/>
      <c r="BF63" s="125"/>
      <c r="BG63" s="125"/>
      <c r="BH63" s="126" t="s">
        <v>133</v>
      </c>
      <c r="BI63" s="127"/>
      <c r="BJ63" s="127"/>
      <c r="BK63" s="127"/>
      <c r="BL63" s="127"/>
      <c r="BM63" s="127"/>
      <c r="BN63" s="127"/>
      <c r="BO63" s="127"/>
      <c r="BP63" s="127"/>
      <c r="BQ63" s="127"/>
      <c r="BR63" s="128"/>
      <c r="BS63" s="86">
        <f>+BS64+BS65</f>
        <v>1107.0999999999999</v>
      </c>
      <c r="BT63" s="101">
        <f>+BT64+BT65</f>
        <v>1107.0999999999999</v>
      </c>
      <c r="BU63" s="89"/>
    </row>
    <row r="64" spans="1:76" s="56" customFormat="1" ht="26.25" customHeight="1">
      <c r="A64" s="122" t="s">
        <v>140</v>
      </c>
      <c r="B64" s="123"/>
      <c r="C64" s="123"/>
      <c r="D64" s="123"/>
      <c r="E64" s="123"/>
      <c r="F64" s="123"/>
      <c r="G64" s="123"/>
      <c r="H64" s="123"/>
      <c r="I64" s="124"/>
      <c r="J64" s="57"/>
      <c r="K64" s="125" t="s">
        <v>141</v>
      </c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25"/>
      <c r="Z64" s="125"/>
      <c r="AA64" s="125"/>
      <c r="AB64" s="125"/>
      <c r="AC64" s="125"/>
      <c r="AD64" s="125"/>
      <c r="AE64" s="125"/>
      <c r="AF64" s="125"/>
      <c r="AG64" s="125"/>
      <c r="AH64" s="125"/>
      <c r="AI64" s="125"/>
      <c r="AJ64" s="125"/>
      <c r="AK64" s="125"/>
      <c r="AL64" s="125"/>
      <c r="AM64" s="125"/>
      <c r="AN64" s="125"/>
      <c r="AO64" s="125"/>
      <c r="AP64" s="125"/>
      <c r="AQ64" s="125"/>
      <c r="AR64" s="125"/>
      <c r="AS64" s="125"/>
      <c r="AT64" s="125"/>
      <c r="AU64" s="125"/>
      <c r="AV64" s="125"/>
      <c r="AW64" s="125"/>
      <c r="AX64" s="125"/>
      <c r="AY64" s="125"/>
      <c r="AZ64" s="125"/>
      <c r="BA64" s="125"/>
      <c r="BB64" s="125"/>
      <c r="BC64" s="125"/>
      <c r="BD64" s="125"/>
      <c r="BE64" s="125"/>
      <c r="BF64" s="125"/>
      <c r="BG64" s="125"/>
      <c r="BH64" s="126" t="s">
        <v>133</v>
      </c>
      <c r="BI64" s="127"/>
      <c r="BJ64" s="127"/>
      <c r="BK64" s="127"/>
      <c r="BL64" s="127"/>
      <c r="BM64" s="127"/>
      <c r="BN64" s="127"/>
      <c r="BO64" s="127"/>
      <c r="BP64" s="127"/>
      <c r="BQ64" s="127"/>
      <c r="BR64" s="128"/>
      <c r="BS64" s="86">
        <v>418.8</v>
      </c>
      <c r="BT64" s="86">
        <v>418.8</v>
      </c>
      <c r="BU64" s="89"/>
    </row>
    <row r="65" spans="1:78" s="56" customFormat="1" ht="27" customHeight="1">
      <c r="A65" s="122" t="s">
        <v>142</v>
      </c>
      <c r="B65" s="123"/>
      <c r="C65" s="123"/>
      <c r="D65" s="123"/>
      <c r="E65" s="123"/>
      <c r="F65" s="123"/>
      <c r="G65" s="123"/>
      <c r="H65" s="123"/>
      <c r="I65" s="124"/>
      <c r="J65" s="57"/>
      <c r="K65" s="125" t="s">
        <v>143</v>
      </c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25"/>
      <c r="Z65" s="125"/>
      <c r="AA65" s="125"/>
      <c r="AB65" s="125"/>
      <c r="AC65" s="125"/>
      <c r="AD65" s="125"/>
      <c r="AE65" s="125"/>
      <c r="AF65" s="125"/>
      <c r="AG65" s="125"/>
      <c r="AH65" s="125"/>
      <c r="AI65" s="125"/>
      <c r="AJ65" s="125"/>
      <c r="AK65" s="125"/>
      <c r="AL65" s="125"/>
      <c r="AM65" s="125"/>
      <c r="AN65" s="125"/>
      <c r="AO65" s="125"/>
      <c r="AP65" s="125"/>
      <c r="AQ65" s="125"/>
      <c r="AR65" s="125"/>
      <c r="AS65" s="125"/>
      <c r="AT65" s="125"/>
      <c r="AU65" s="125"/>
      <c r="AV65" s="125"/>
      <c r="AW65" s="125"/>
      <c r="AX65" s="125"/>
      <c r="AY65" s="125"/>
      <c r="AZ65" s="125"/>
      <c r="BA65" s="125"/>
      <c r="BB65" s="125"/>
      <c r="BC65" s="125"/>
      <c r="BD65" s="125"/>
      <c r="BE65" s="125"/>
      <c r="BF65" s="125"/>
      <c r="BG65" s="125"/>
      <c r="BH65" s="126" t="s">
        <v>133</v>
      </c>
      <c r="BI65" s="127"/>
      <c r="BJ65" s="127"/>
      <c r="BK65" s="127"/>
      <c r="BL65" s="127"/>
      <c r="BM65" s="127"/>
      <c r="BN65" s="127"/>
      <c r="BO65" s="127"/>
      <c r="BP65" s="127"/>
      <c r="BQ65" s="127"/>
      <c r="BR65" s="128"/>
      <c r="BS65" s="86">
        <v>688.3</v>
      </c>
      <c r="BT65" s="86">
        <v>688.3</v>
      </c>
      <c r="BU65" s="89"/>
      <c r="BW65" s="60"/>
    </row>
    <row r="66" spans="1:78" s="56" customFormat="1">
      <c r="A66" s="122" t="s">
        <v>144</v>
      </c>
      <c r="B66" s="123"/>
      <c r="C66" s="123"/>
      <c r="D66" s="123"/>
      <c r="E66" s="123"/>
      <c r="F66" s="123"/>
      <c r="G66" s="123"/>
      <c r="H66" s="123"/>
      <c r="I66" s="124"/>
      <c r="J66" s="57"/>
      <c r="K66" s="125" t="s">
        <v>145</v>
      </c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25"/>
      <c r="Z66" s="125"/>
      <c r="AA66" s="125"/>
      <c r="AB66" s="125"/>
      <c r="AC66" s="125"/>
      <c r="AD66" s="125"/>
      <c r="AE66" s="125"/>
      <c r="AF66" s="125"/>
      <c r="AG66" s="125"/>
      <c r="AH66" s="125"/>
      <c r="AI66" s="125"/>
      <c r="AJ66" s="125"/>
      <c r="AK66" s="125"/>
      <c r="AL66" s="125"/>
      <c r="AM66" s="125"/>
      <c r="AN66" s="125"/>
      <c r="AO66" s="125"/>
      <c r="AP66" s="125"/>
      <c r="AQ66" s="125"/>
      <c r="AR66" s="125"/>
      <c r="AS66" s="125"/>
      <c r="AT66" s="125"/>
      <c r="AU66" s="125"/>
      <c r="AV66" s="125"/>
      <c r="AW66" s="125"/>
      <c r="AX66" s="125"/>
      <c r="AY66" s="125"/>
      <c r="AZ66" s="125"/>
      <c r="BA66" s="125"/>
      <c r="BB66" s="125"/>
      <c r="BC66" s="125"/>
      <c r="BD66" s="125"/>
      <c r="BE66" s="125"/>
      <c r="BF66" s="125"/>
      <c r="BG66" s="125"/>
      <c r="BH66" s="126" t="s">
        <v>146</v>
      </c>
      <c r="BI66" s="127"/>
      <c r="BJ66" s="127"/>
      <c r="BK66" s="127"/>
      <c r="BL66" s="127"/>
      <c r="BM66" s="127"/>
      <c r="BN66" s="127"/>
      <c r="BO66" s="127"/>
      <c r="BP66" s="127"/>
      <c r="BQ66" s="127"/>
      <c r="BR66" s="128"/>
      <c r="BS66" s="86">
        <f>+BS67+BS68</f>
        <v>45.984000000000002</v>
      </c>
      <c r="BT66" s="101">
        <f>+BT67+BT68</f>
        <v>45.984000000000002</v>
      </c>
      <c r="BU66" s="89"/>
      <c r="BW66" s="60"/>
      <c r="BZ66" s="60"/>
    </row>
    <row r="67" spans="1:78" s="56" customFormat="1" ht="27.75" customHeight="1">
      <c r="A67" s="122" t="s">
        <v>147</v>
      </c>
      <c r="B67" s="123"/>
      <c r="C67" s="123"/>
      <c r="D67" s="123"/>
      <c r="E67" s="123"/>
      <c r="F67" s="123"/>
      <c r="G67" s="123"/>
      <c r="H67" s="123"/>
      <c r="I67" s="124"/>
      <c r="J67" s="57"/>
      <c r="K67" s="125" t="s">
        <v>148</v>
      </c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25"/>
      <c r="Z67" s="125"/>
      <c r="AA67" s="125"/>
      <c r="AB67" s="125"/>
      <c r="AC67" s="125"/>
      <c r="AD67" s="125"/>
      <c r="AE67" s="125"/>
      <c r="AF67" s="125"/>
      <c r="AG67" s="125"/>
      <c r="AH67" s="125"/>
      <c r="AI67" s="125"/>
      <c r="AJ67" s="125"/>
      <c r="AK67" s="125"/>
      <c r="AL67" s="125"/>
      <c r="AM67" s="125"/>
      <c r="AN67" s="125"/>
      <c r="AO67" s="125"/>
      <c r="AP67" s="125"/>
      <c r="AQ67" s="125"/>
      <c r="AR67" s="125"/>
      <c r="AS67" s="125"/>
      <c r="AT67" s="125"/>
      <c r="AU67" s="125"/>
      <c r="AV67" s="125"/>
      <c r="AW67" s="125"/>
      <c r="AX67" s="125"/>
      <c r="AY67" s="125"/>
      <c r="AZ67" s="125"/>
      <c r="BA67" s="125"/>
      <c r="BB67" s="125"/>
      <c r="BC67" s="125"/>
      <c r="BD67" s="125"/>
      <c r="BE67" s="125"/>
      <c r="BF67" s="125"/>
      <c r="BG67" s="125"/>
      <c r="BH67" s="126" t="s">
        <v>146</v>
      </c>
      <c r="BI67" s="127"/>
      <c r="BJ67" s="127"/>
      <c r="BK67" s="127"/>
      <c r="BL67" s="127"/>
      <c r="BM67" s="127"/>
      <c r="BN67" s="127"/>
      <c r="BO67" s="127"/>
      <c r="BP67" s="127"/>
      <c r="BQ67" s="127"/>
      <c r="BR67" s="128"/>
      <c r="BS67" s="86">
        <v>43.908999999999999</v>
      </c>
      <c r="BT67" s="86">
        <v>43.908999999999999</v>
      </c>
      <c r="BU67" s="89"/>
    </row>
    <row r="68" spans="1:78" s="56" customFormat="1" ht="26.25" customHeight="1">
      <c r="A68" s="122" t="s">
        <v>149</v>
      </c>
      <c r="B68" s="123"/>
      <c r="C68" s="123"/>
      <c r="D68" s="123"/>
      <c r="E68" s="123"/>
      <c r="F68" s="123"/>
      <c r="G68" s="123"/>
      <c r="H68" s="123"/>
      <c r="I68" s="124"/>
      <c r="J68" s="57"/>
      <c r="K68" s="125" t="s">
        <v>150</v>
      </c>
      <c r="L68" s="125"/>
      <c r="M68" s="125"/>
      <c r="N68" s="125"/>
      <c r="O68" s="125"/>
      <c r="P68" s="125"/>
      <c r="Q68" s="125"/>
      <c r="R68" s="125"/>
      <c r="S68" s="125"/>
      <c r="T68" s="125"/>
      <c r="U68" s="125"/>
      <c r="V68" s="125"/>
      <c r="W68" s="125"/>
      <c r="X68" s="125"/>
      <c r="Y68" s="125"/>
      <c r="Z68" s="125"/>
      <c r="AA68" s="125"/>
      <c r="AB68" s="125"/>
      <c r="AC68" s="125"/>
      <c r="AD68" s="125"/>
      <c r="AE68" s="125"/>
      <c r="AF68" s="125"/>
      <c r="AG68" s="125"/>
      <c r="AH68" s="125"/>
      <c r="AI68" s="125"/>
      <c r="AJ68" s="125"/>
      <c r="AK68" s="125"/>
      <c r="AL68" s="125"/>
      <c r="AM68" s="125"/>
      <c r="AN68" s="125"/>
      <c r="AO68" s="125"/>
      <c r="AP68" s="125"/>
      <c r="AQ68" s="125"/>
      <c r="AR68" s="125"/>
      <c r="AS68" s="125"/>
      <c r="AT68" s="125"/>
      <c r="AU68" s="125"/>
      <c r="AV68" s="125"/>
      <c r="AW68" s="125"/>
      <c r="AX68" s="125"/>
      <c r="AY68" s="125"/>
      <c r="AZ68" s="125"/>
      <c r="BA68" s="125"/>
      <c r="BB68" s="125"/>
      <c r="BC68" s="125"/>
      <c r="BD68" s="125"/>
      <c r="BE68" s="125"/>
      <c r="BF68" s="125"/>
      <c r="BG68" s="125"/>
      <c r="BH68" s="126" t="s">
        <v>146</v>
      </c>
      <c r="BI68" s="127"/>
      <c r="BJ68" s="127"/>
      <c r="BK68" s="127"/>
      <c r="BL68" s="127"/>
      <c r="BM68" s="127"/>
      <c r="BN68" s="127"/>
      <c r="BO68" s="127"/>
      <c r="BP68" s="127"/>
      <c r="BQ68" s="127"/>
      <c r="BR68" s="128"/>
      <c r="BS68" s="86">
        <v>2.0750000000000002</v>
      </c>
      <c r="BT68" s="86">
        <v>2.0750000000000002</v>
      </c>
      <c r="BU68" s="89"/>
    </row>
    <row r="69" spans="1:78" s="56" customFormat="1">
      <c r="A69" s="122" t="s">
        <v>151</v>
      </c>
      <c r="B69" s="123"/>
      <c r="C69" s="123"/>
      <c r="D69" s="123"/>
      <c r="E69" s="123"/>
      <c r="F69" s="123"/>
      <c r="G69" s="123"/>
      <c r="H69" s="123"/>
      <c r="I69" s="124"/>
      <c r="J69" s="57"/>
      <c r="K69" s="125" t="s">
        <v>152</v>
      </c>
      <c r="L69" s="125"/>
      <c r="M69" s="125"/>
      <c r="N69" s="125"/>
      <c r="O69" s="125"/>
      <c r="P69" s="125"/>
      <c r="Q69" s="125"/>
      <c r="R69" s="125"/>
      <c r="S69" s="125"/>
      <c r="T69" s="125"/>
      <c r="U69" s="125"/>
      <c r="V69" s="125"/>
      <c r="W69" s="125"/>
      <c r="X69" s="125"/>
      <c r="Y69" s="125"/>
      <c r="Z69" s="125"/>
      <c r="AA69" s="125"/>
      <c r="AB69" s="125"/>
      <c r="AC69" s="125"/>
      <c r="AD69" s="125"/>
      <c r="AE69" s="125"/>
      <c r="AF69" s="125"/>
      <c r="AG69" s="125"/>
      <c r="AH69" s="125"/>
      <c r="AI69" s="125"/>
      <c r="AJ69" s="125"/>
      <c r="AK69" s="125"/>
      <c r="AL69" s="125"/>
      <c r="AM69" s="125"/>
      <c r="AN69" s="125"/>
      <c r="AO69" s="125"/>
      <c r="AP69" s="125"/>
      <c r="AQ69" s="125"/>
      <c r="AR69" s="125"/>
      <c r="AS69" s="125"/>
      <c r="AT69" s="125"/>
      <c r="AU69" s="125"/>
      <c r="AV69" s="125"/>
      <c r="AW69" s="125"/>
      <c r="AX69" s="125"/>
      <c r="AY69" s="125"/>
      <c r="AZ69" s="125"/>
      <c r="BA69" s="125"/>
      <c r="BB69" s="125"/>
      <c r="BC69" s="125"/>
      <c r="BD69" s="125"/>
      <c r="BE69" s="125"/>
      <c r="BF69" s="125"/>
      <c r="BG69" s="125"/>
      <c r="BH69" s="126" t="s">
        <v>153</v>
      </c>
      <c r="BI69" s="127"/>
      <c r="BJ69" s="127"/>
      <c r="BK69" s="127"/>
      <c r="BL69" s="127"/>
      <c r="BM69" s="127"/>
      <c r="BN69" s="127"/>
      <c r="BO69" s="127"/>
      <c r="BP69" s="127"/>
      <c r="BQ69" s="127"/>
      <c r="BR69" s="128"/>
      <c r="BS69" s="86">
        <v>100</v>
      </c>
      <c r="BT69" s="101">
        <v>100</v>
      </c>
      <c r="BU69" s="89"/>
      <c r="BX69" s="60"/>
    </row>
    <row r="70" spans="1:78" s="56" customFormat="1" ht="27" customHeight="1">
      <c r="A70" s="122" t="s">
        <v>154</v>
      </c>
      <c r="B70" s="123"/>
      <c r="C70" s="123"/>
      <c r="D70" s="123"/>
      <c r="E70" s="123"/>
      <c r="F70" s="123"/>
      <c r="G70" s="123"/>
      <c r="H70" s="123"/>
      <c r="I70" s="124"/>
      <c r="J70" s="57"/>
      <c r="K70" s="125" t="s">
        <v>155</v>
      </c>
      <c r="L70" s="125"/>
      <c r="M70" s="125"/>
      <c r="N70" s="125"/>
      <c r="O70" s="125"/>
      <c r="P70" s="125"/>
      <c r="Q70" s="125"/>
      <c r="R70" s="125"/>
      <c r="S70" s="125"/>
      <c r="T70" s="125"/>
      <c r="U70" s="125"/>
      <c r="V70" s="125"/>
      <c r="W70" s="125"/>
      <c r="X70" s="125"/>
      <c r="Y70" s="125"/>
      <c r="Z70" s="125"/>
      <c r="AA70" s="125"/>
      <c r="AB70" s="125"/>
      <c r="AC70" s="125"/>
      <c r="AD70" s="125"/>
      <c r="AE70" s="125"/>
      <c r="AF70" s="125"/>
      <c r="AG70" s="125"/>
      <c r="AH70" s="125"/>
      <c r="AI70" s="125"/>
      <c r="AJ70" s="125"/>
      <c r="AK70" s="125"/>
      <c r="AL70" s="125"/>
      <c r="AM70" s="125"/>
      <c r="AN70" s="125"/>
      <c r="AO70" s="125"/>
      <c r="AP70" s="125"/>
      <c r="AQ70" s="125"/>
      <c r="AR70" s="125"/>
      <c r="AS70" s="125"/>
      <c r="AT70" s="125"/>
      <c r="AU70" s="125"/>
      <c r="AV70" s="125"/>
      <c r="AW70" s="125"/>
      <c r="AX70" s="125"/>
      <c r="AY70" s="125"/>
      <c r="AZ70" s="125"/>
      <c r="BA70" s="125"/>
      <c r="BB70" s="125"/>
      <c r="BC70" s="125"/>
      <c r="BD70" s="125"/>
      <c r="BE70" s="125"/>
      <c r="BF70" s="125"/>
      <c r="BG70" s="125"/>
      <c r="BH70" s="126" t="s">
        <v>4</v>
      </c>
      <c r="BI70" s="127"/>
      <c r="BJ70" s="127"/>
      <c r="BK70" s="127"/>
      <c r="BL70" s="127"/>
      <c r="BM70" s="127"/>
      <c r="BN70" s="127"/>
      <c r="BO70" s="127"/>
      <c r="BP70" s="127"/>
      <c r="BQ70" s="127"/>
      <c r="BR70" s="128"/>
      <c r="BS70" s="86">
        <v>0</v>
      </c>
      <c r="BT70" s="101">
        <v>0</v>
      </c>
      <c r="BU70" s="89"/>
      <c r="BX70" s="60"/>
    </row>
    <row r="71" spans="1:78" s="56" customFormat="1" ht="27" customHeight="1">
      <c r="A71" s="122" t="s">
        <v>156</v>
      </c>
      <c r="B71" s="123"/>
      <c r="C71" s="123"/>
      <c r="D71" s="123"/>
      <c r="E71" s="123"/>
      <c r="F71" s="123"/>
      <c r="G71" s="123"/>
      <c r="H71" s="123"/>
      <c r="I71" s="124"/>
      <c r="J71" s="57"/>
      <c r="K71" s="125" t="s">
        <v>157</v>
      </c>
      <c r="L71" s="125"/>
      <c r="M71" s="125"/>
      <c r="N71" s="125"/>
      <c r="O71" s="125"/>
      <c r="P71" s="125"/>
      <c r="Q71" s="125"/>
      <c r="R71" s="125"/>
      <c r="S71" s="125"/>
      <c r="T71" s="125"/>
      <c r="U71" s="125"/>
      <c r="V71" s="125"/>
      <c r="W71" s="125"/>
      <c r="X71" s="125"/>
      <c r="Y71" s="125"/>
      <c r="Z71" s="125"/>
      <c r="AA71" s="125"/>
      <c r="AB71" s="125"/>
      <c r="AC71" s="125"/>
      <c r="AD71" s="125"/>
      <c r="AE71" s="125"/>
      <c r="AF71" s="125"/>
      <c r="AG71" s="125"/>
      <c r="AH71" s="125"/>
      <c r="AI71" s="125"/>
      <c r="AJ71" s="125"/>
      <c r="AK71" s="125"/>
      <c r="AL71" s="125"/>
      <c r="AM71" s="125"/>
      <c r="AN71" s="125"/>
      <c r="AO71" s="125"/>
      <c r="AP71" s="125"/>
      <c r="AQ71" s="125"/>
      <c r="AR71" s="125"/>
      <c r="AS71" s="125"/>
      <c r="AT71" s="125"/>
      <c r="AU71" s="125"/>
      <c r="AV71" s="125"/>
      <c r="AW71" s="125"/>
      <c r="AX71" s="125"/>
      <c r="AY71" s="125"/>
      <c r="AZ71" s="125"/>
      <c r="BA71" s="125"/>
      <c r="BB71" s="125"/>
      <c r="BC71" s="125"/>
      <c r="BD71" s="125"/>
      <c r="BE71" s="125"/>
      <c r="BF71" s="125"/>
      <c r="BG71" s="125"/>
      <c r="BH71" s="126" t="s">
        <v>4</v>
      </c>
      <c r="BI71" s="127"/>
      <c r="BJ71" s="127"/>
      <c r="BK71" s="127"/>
      <c r="BL71" s="127"/>
      <c r="BM71" s="127"/>
      <c r="BN71" s="127"/>
      <c r="BO71" s="127"/>
      <c r="BP71" s="127"/>
      <c r="BQ71" s="127"/>
      <c r="BR71" s="128"/>
      <c r="BS71" s="86">
        <v>0</v>
      </c>
      <c r="BT71" s="101">
        <v>0</v>
      </c>
      <c r="BU71" s="89"/>
    </row>
    <row r="72" spans="1:78" s="56" customFormat="1">
      <c r="A72" s="122" t="s">
        <v>158</v>
      </c>
      <c r="B72" s="123"/>
      <c r="C72" s="123"/>
      <c r="D72" s="123"/>
      <c r="E72" s="123"/>
      <c r="F72" s="123"/>
      <c r="G72" s="123"/>
      <c r="H72" s="123"/>
      <c r="I72" s="124"/>
      <c r="J72" s="57"/>
      <c r="K72" s="125" t="s">
        <v>159</v>
      </c>
      <c r="L72" s="125"/>
      <c r="M72" s="125"/>
      <c r="N72" s="125"/>
      <c r="O72" s="125"/>
      <c r="P72" s="125"/>
      <c r="Q72" s="125"/>
      <c r="R72" s="125"/>
      <c r="S72" s="125"/>
      <c r="T72" s="125"/>
      <c r="U72" s="125"/>
      <c r="V72" s="125"/>
      <c r="W72" s="125"/>
      <c r="X72" s="125"/>
      <c r="Y72" s="125"/>
      <c r="Z72" s="125"/>
      <c r="AA72" s="125"/>
      <c r="AB72" s="125"/>
      <c r="AC72" s="125"/>
      <c r="AD72" s="125"/>
      <c r="AE72" s="125"/>
      <c r="AF72" s="125"/>
      <c r="AG72" s="125"/>
      <c r="AH72" s="125"/>
      <c r="AI72" s="125"/>
      <c r="AJ72" s="125"/>
      <c r="AK72" s="125"/>
      <c r="AL72" s="125"/>
      <c r="AM72" s="125"/>
      <c r="AN72" s="125"/>
      <c r="AO72" s="125"/>
      <c r="AP72" s="125"/>
      <c r="AQ72" s="125"/>
      <c r="AR72" s="125"/>
      <c r="AS72" s="125"/>
      <c r="AT72" s="125"/>
      <c r="AU72" s="125"/>
      <c r="AV72" s="125"/>
      <c r="AW72" s="125"/>
      <c r="AX72" s="125"/>
      <c r="AY72" s="125"/>
      <c r="AZ72" s="125"/>
      <c r="BA72" s="125"/>
      <c r="BB72" s="125"/>
      <c r="BC72" s="125"/>
      <c r="BD72" s="125"/>
      <c r="BE72" s="125"/>
      <c r="BF72" s="125"/>
      <c r="BG72" s="125"/>
      <c r="BH72" s="126" t="s">
        <v>153</v>
      </c>
      <c r="BI72" s="127"/>
      <c r="BJ72" s="127"/>
      <c r="BK72" s="127"/>
      <c r="BL72" s="127"/>
      <c r="BM72" s="127"/>
      <c r="BN72" s="127"/>
      <c r="BO72" s="127"/>
      <c r="BP72" s="127"/>
      <c r="BQ72" s="127"/>
      <c r="BR72" s="128"/>
      <c r="BS72" s="88">
        <v>4</v>
      </c>
      <c r="BT72" s="102">
        <v>4</v>
      </c>
      <c r="BU72" s="59"/>
    </row>
    <row r="74" spans="1:78" s="46" customFormat="1" ht="12.75">
      <c r="G74" s="46" t="s">
        <v>10</v>
      </c>
      <c r="BS74" s="63"/>
    </row>
    <row r="75" spans="1:78" s="46" customFormat="1" ht="43.5" customHeight="1">
      <c r="A75" s="120" t="s">
        <v>236</v>
      </c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  <c r="X75" s="121"/>
      <c r="Y75" s="121"/>
      <c r="Z75" s="121"/>
      <c r="AA75" s="121"/>
      <c r="AB75" s="121"/>
      <c r="AC75" s="121"/>
      <c r="AD75" s="121"/>
      <c r="AE75" s="121"/>
      <c r="AF75" s="121"/>
      <c r="AG75" s="121"/>
      <c r="AH75" s="121"/>
      <c r="AI75" s="121"/>
      <c r="AJ75" s="121"/>
      <c r="AK75" s="121"/>
      <c r="AL75" s="121"/>
      <c r="AM75" s="121"/>
      <c r="AN75" s="121"/>
      <c r="AO75" s="121"/>
      <c r="AP75" s="121"/>
      <c r="AQ75" s="121"/>
      <c r="AR75" s="121"/>
      <c r="AS75" s="121"/>
      <c r="AT75" s="121"/>
      <c r="AU75" s="121"/>
      <c r="AV75" s="121"/>
      <c r="AW75" s="121"/>
      <c r="AX75" s="121"/>
      <c r="AY75" s="121"/>
      <c r="AZ75" s="121"/>
      <c r="BA75" s="121"/>
      <c r="BB75" s="121"/>
      <c r="BC75" s="121"/>
      <c r="BD75" s="121"/>
      <c r="BE75" s="121"/>
      <c r="BF75" s="121"/>
      <c r="BG75" s="121"/>
      <c r="BH75" s="121"/>
      <c r="BI75" s="121"/>
      <c r="BJ75" s="121"/>
      <c r="BK75" s="121"/>
      <c r="BL75" s="121"/>
      <c r="BM75" s="121"/>
      <c r="BN75" s="121"/>
      <c r="BO75" s="121"/>
      <c r="BP75" s="121"/>
      <c r="BQ75" s="121"/>
      <c r="BR75" s="121"/>
      <c r="BS75" s="121"/>
      <c r="BT75" s="121"/>
      <c r="BU75" s="121"/>
    </row>
    <row r="76" spans="1:78" s="46" customFormat="1" ht="25.5" customHeight="1">
      <c r="A76" s="120" t="s">
        <v>237</v>
      </c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  <c r="R76" s="121"/>
      <c r="S76" s="121"/>
      <c r="T76" s="121"/>
      <c r="U76" s="121"/>
      <c r="V76" s="121"/>
      <c r="W76" s="121"/>
      <c r="X76" s="121"/>
      <c r="Y76" s="121"/>
      <c r="Z76" s="121"/>
      <c r="AA76" s="121"/>
      <c r="AB76" s="121"/>
      <c r="AC76" s="121"/>
      <c r="AD76" s="121"/>
      <c r="AE76" s="121"/>
      <c r="AF76" s="121"/>
      <c r="AG76" s="121"/>
      <c r="AH76" s="121"/>
      <c r="AI76" s="121"/>
      <c r="AJ76" s="121"/>
      <c r="AK76" s="121"/>
      <c r="AL76" s="121"/>
      <c r="AM76" s="121"/>
      <c r="AN76" s="121"/>
      <c r="AO76" s="121"/>
      <c r="AP76" s="121"/>
      <c r="AQ76" s="121"/>
      <c r="AR76" s="121"/>
      <c r="AS76" s="121"/>
      <c r="AT76" s="121"/>
      <c r="AU76" s="121"/>
      <c r="AV76" s="121"/>
      <c r="AW76" s="121"/>
      <c r="AX76" s="121"/>
      <c r="AY76" s="121"/>
      <c r="AZ76" s="121"/>
      <c r="BA76" s="121"/>
      <c r="BB76" s="121"/>
      <c r="BC76" s="121"/>
      <c r="BD76" s="121"/>
      <c r="BE76" s="121"/>
      <c r="BF76" s="121"/>
      <c r="BG76" s="121"/>
      <c r="BH76" s="121"/>
      <c r="BI76" s="121"/>
      <c r="BJ76" s="121"/>
      <c r="BK76" s="121"/>
      <c r="BL76" s="121"/>
      <c r="BM76" s="121"/>
      <c r="BN76" s="121"/>
      <c r="BO76" s="121"/>
      <c r="BP76" s="121"/>
      <c r="BQ76" s="121"/>
      <c r="BR76" s="121"/>
      <c r="BS76" s="121"/>
      <c r="BT76" s="121"/>
      <c r="BU76" s="121"/>
    </row>
    <row r="77" spans="1:78" s="46" customFormat="1" ht="25.5" customHeight="1">
      <c r="A77" s="120" t="s">
        <v>238</v>
      </c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  <c r="R77" s="121"/>
      <c r="S77" s="121"/>
      <c r="T77" s="121"/>
      <c r="U77" s="121"/>
      <c r="V77" s="121"/>
      <c r="W77" s="121"/>
      <c r="X77" s="121"/>
      <c r="Y77" s="121"/>
      <c r="Z77" s="121"/>
      <c r="AA77" s="121"/>
      <c r="AB77" s="121"/>
      <c r="AC77" s="121"/>
      <c r="AD77" s="121"/>
      <c r="AE77" s="121"/>
      <c r="AF77" s="121"/>
      <c r="AG77" s="121"/>
      <c r="AH77" s="121"/>
      <c r="AI77" s="121"/>
      <c r="AJ77" s="121"/>
      <c r="AK77" s="121"/>
      <c r="AL77" s="121"/>
      <c r="AM77" s="121"/>
      <c r="AN77" s="121"/>
      <c r="AO77" s="121"/>
      <c r="AP77" s="121"/>
      <c r="AQ77" s="121"/>
      <c r="AR77" s="121"/>
      <c r="AS77" s="121"/>
      <c r="AT77" s="121"/>
      <c r="AU77" s="121"/>
      <c r="AV77" s="121"/>
      <c r="AW77" s="121"/>
      <c r="AX77" s="121"/>
      <c r="AY77" s="121"/>
      <c r="AZ77" s="121"/>
      <c r="BA77" s="121"/>
      <c r="BB77" s="121"/>
      <c r="BC77" s="121"/>
      <c r="BD77" s="121"/>
      <c r="BE77" s="121"/>
      <c r="BF77" s="121"/>
      <c r="BG77" s="121"/>
      <c r="BH77" s="121"/>
      <c r="BI77" s="121"/>
      <c r="BJ77" s="121"/>
      <c r="BK77" s="121"/>
      <c r="BL77" s="121"/>
      <c r="BM77" s="121"/>
      <c r="BN77" s="121"/>
      <c r="BO77" s="121"/>
      <c r="BP77" s="121"/>
      <c r="BQ77" s="121"/>
      <c r="BR77" s="121"/>
      <c r="BS77" s="121"/>
      <c r="BT77" s="121"/>
      <c r="BU77" s="121"/>
    </row>
    <row r="78" spans="1:78" s="46" customFormat="1" ht="25.5" customHeight="1">
      <c r="A78" s="120" t="s">
        <v>239</v>
      </c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  <c r="R78" s="121"/>
      <c r="S78" s="121"/>
      <c r="T78" s="121"/>
      <c r="U78" s="121"/>
      <c r="V78" s="121"/>
      <c r="W78" s="121"/>
      <c r="X78" s="121"/>
      <c r="Y78" s="121"/>
      <c r="Z78" s="121"/>
      <c r="AA78" s="121"/>
      <c r="AB78" s="121"/>
      <c r="AC78" s="121"/>
      <c r="AD78" s="121"/>
      <c r="AE78" s="121"/>
      <c r="AF78" s="121"/>
      <c r="AG78" s="121"/>
      <c r="AH78" s="121"/>
      <c r="AI78" s="121"/>
      <c r="AJ78" s="121"/>
      <c r="AK78" s="121"/>
      <c r="AL78" s="121"/>
      <c r="AM78" s="121"/>
      <c r="AN78" s="121"/>
      <c r="AO78" s="121"/>
      <c r="AP78" s="121"/>
      <c r="AQ78" s="121"/>
      <c r="AR78" s="121"/>
      <c r="AS78" s="121"/>
      <c r="AT78" s="121"/>
      <c r="AU78" s="121"/>
      <c r="AV78" s="121"/>
      <c r="AW78" s="121"/>
      <c r="AX78" s="121"/>
      <c r="AY78" s="121"/>
      <c r="AZ78" s="121"/>
      <c r="BA78" s="121"/>
      <c r="BB78" s="121"/>
      <c r="BC78" s="121"/>
      <c r="BD78" s="121"/>
      <c r="BE78" s="121"/>
      <c r="BF78" s="121"/>
      <c r="BG78" s="121"/>
      <c r="BH78" s="121"/>
      <c r="BI78" s="121"/>
      <c r="BJ78" s="121"/>
      <c r="BK78" s="121"/>
      <c r="BL78" s="121"/>
      <c r="BM78" s="121"/>
      <c r="BN78" s="121"/>
      <c r="BO78" s="121"/>
      <c r="BP78" s="121"/>
      <c r="BQ78" s="121"/>
      <c r="BR78" s="121"/>
      <c r="BS78" s="121"/>
      <c r="BT78" s="121"/>
      <c r="BU78" s="121"/>
    </row>
    <row r="79" spans="1:78" s="46" customFormat="1" ht="25.5" customHeight="1">
      <c r="A79" s="120" t="s">
        <v>240</v>
      </c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21"/>
      <c r="U79" s="121"/>
      <c r="V79" s="121"/>
      <c r="W79" s="121"/>
      <c r="X79" s="121"/>
      <c r="Y79" s="121"/>
      <c r="Z79" s="121"/>
      <c r="AA79" s="121"/>
      <c r="AB79" s="121"/>
      <c r="AC79" s="121"/>
      <c r="AD79" s="121"/>
      <c r="AE79" s="121"/>
      <c r="AF79" s="121"/>
      <c r="AG79" s="121"/>
      <c r="AH79" s="121"/>
      <c r="AI79" s="121"/>
      <c r="AJ79" s="121"/>
      <c r="AK79" s="121"/>
      <c r="AL79" s="121"/>
      <c r="AM79" s="121"/>
      <c r="AN79" s="121"/>
      <c r="AO79" s="121"/>
      <c r="AP79" s="121"/>
      <c r="AQ79" s="121"/>
      <c r="AR79" s="121"/>
      <c r="AS79" s="121"/>
      <c r="AT79" s="121"/>
      <c r="AU79" s="121"/>
      <c r="AV79" s="121"/>
      <c r="AW79" s="121"/>
      <c r="AX79" s="121"/>
      <c r="AY79" s="121"/>
      <c r="AZ79" s="121"/>
      <c r="BA79" s="121"/>
      <c r="BB79" s="121"/>
      <c r="BC79" s="121"/>
      <c r="BD79" s="121"/>
      <c r="BE79" s="121"/>
      <c r="BF79" s="121"/>
      <c r="BG79" s="121"/>
      <c r="BH79" s="121"/>
      <c r="BI79" s="121"/>
      <c r="BJ79" s="121"/>
      <c r="BK79" s="121"/>
      <c r="BL79" s="121"/>
      <c r="BM79" s="121"/>
      <c r="BN79" s="121"/>
      <c r="BO79" s="121"/>
      <c r="BP79" s="121"/>
      <c r="BQ79" s="121"/>
      <c r="BR79" s="121"/>
      <c r="BS79" s="121"/>
      <c r="BT79" s="121"/>
      <c r="BU79" s="121"/>
    </row>
    <row r="80" spans="1:78" ht="3" customHeight="1"/>
    <row r="83" spans="1:13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S83" s="49"/>
      <c r="BU83" s="65" t="s">
        <v>221</v>
      </c>
    </row>
    <row r="84" spans="1:13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  <c r="AR84" s="64"/>
      <c r="AS84" s="64"/>
      <c r="AT84" s="64"/>
      <c r="AU84" s="64"/>
      <c r="AV84" s="64"/>
      <c r="AW84" s="64"/>
      <c r="AX84" s="64"/>
      <c r="AY84" s="64"/>
      <c r="AZ84" s="64"/>
      <c r="BA84" s="64"/>
      <c r="BB84" s="64"/>
      <c r="BC84" s="64"/>
      <c r="BD84" s="64"/>
      <c r="BS84" s="49"/>
      <c r="BU84" s="65" t="s">
        <v>32</v>
      </c>
    </row>
    <row r="85" spans="1:13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  <c r="AC85" s="64"/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  <c r="AY85" s="64"/>
      <c r="AZ85" s="64"/>
      <c r="BA85" s="64"/>
      <c r="BB85" s="64"/>
      <c r="BC85" s="64"/>
      <c r="BD85" s="64"/>
      <c r="BS85" s="49"/>
      <c r="BU85" s="65" t="s">
        <v>33</v>
      </c>
    </row>
    <row r="86" spans="1:13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/>
      <c r="AW86" s="64"/>
      <c r="AX86" s="64"/>
      <c r="AY86" s="64"/>
      <c r="AZ86" s="64"/>
      <c r="BA86" s="64"/>
      <c r="BB86" s="64"/>
      <c r="BC86" s="64"/>
      <c r="BD86" s="64"/>
      <c r="BE86" s="64"/>
      <c r="BS86" s="49"/>
    </row>
    <row r="87" spans="1:131" ht="15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4"/>
      <c r="AB87" s="64"/>
      <c r="AC87" s="64"/>
      <c r="AD87" s="64"/>
      <c r="AE87" s="64"/>
      <c r="AF87" s="64"/>
      <c r="AG87" s="64"/>
      <c r="AH87" s="64"/>
      <c r="AI87" s="64"/>
      <c r="AJ87" s="64"/>
      <c r="AK87" s="64"/>
      <c r="AL87" s="64"/>
      <c r="AM87" s="64"/>
      <c r="AN87" s="64"/>
      <c r="AO87" s="64"/>
      <c r="AP87" s="64"/>
      <c r="AQ87" s="64"/>
      <c r="AR87" s="64"/>
      <c r="AS87" s="64"/>
      <c r="AT87" s="64"/>
      <c r="AU87" s="64"/>
      <c r="AV87" s="64"/>
      <c r="AW87" s="64"/>
      <c r="AX87" s="64"/>
      <c r="AY87" s="64"/>
      <c r="AZ87" s="64"/>
      <c r="BA87" s="64"/>
      <c r="BB87" s="64"/>
      <c r="BC87" s="64"/>
      <c r="BD87" s="64"/>
      <c r="BE87" s="64"/>
      <c r="BS87" s="49"/>
    </row>
    <row r="88" spans="1:131" ht="15" customHeight="1">
      <c r="A88" s="114" t="s">
        <v>234</v>
      </c>
      <c r="B88" s="114"/>
      <c r="C88" s="114"/>
      <c r="D88" s="114"/>
      <c r="E88" s="114"/>
      <c r="F88" s="114"/>
      <c r="G88" s="114"/>
      <c r="H88" s="114"/>
      <c r="I88" s="114"/>
      <c r="J88" s="114"/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114"/>
      <c r="X88" s="114"/>
      <c r="Y88" s="114"/>
      <c r="Z88" s="114"/>
      <c r="AA88" s="114"/>
      <c r="AB88" s="114"/>
      <c r="AC88" s="114"/>
      <c r="AD88" s="114"/>
      <c r="AE88" s="114"/>
      <c r="AF88" s="114"/>
      <c r="AG88" s="114"/>
      <c r="AH88" s="114"/>
      <c r="AI88" s="114"/>
      <c r="AJ88" s="114"/>
      <c r="AK88" s="114"/>
      <c r="AL88" s="114"/>
      <c r="AM88" s="114"/>
      <c r="AN88" s="114"/>
      <c r="AO88" s="114"/>
      <c r="AP88" s="114"/>
      <c r="AQ88" s="114"/>
      <c r="AR88" s="114"/>
      <c r="AS88" s="114"/>
      <c r="AT88" s="114"/>
      <c r="AU88" s="114"/>
      <c r="AV88" s="114"/>
      <c r="AW88" s="114"/>
      <c r="AX88" s="114"/>
      <c r="AY88" s="114"/>
      <c r="AZ88" s="114"/>
      <c r="BA88" s="114"/>
      <c r="BB88" s="114"/>
      <c r="BC88" s="114"/>
      <c r="BD88" s="114"/>
      <c r="BE88" s="114"/>
      <c r="BF88" s="114"/>
      <c r="BG88" s="114"/>
      <c r="BH88" s="114"/>
      <c r="BI88" s="114"/>
      <c r="BJ88" s="114"/>
      <c r="BK88" s="114"/>
      <c r="BL88" s="114"/>
      <c r="BM88" s="114"/>
      <c r="BN88" s="114"/>
      <c r="BO88" s="114"/>
      <c r="BP88" s="114"/>
      <c r="BQ88" s="114"/>
      <c r="BR88" s="114"/>
      <c r="BS88" s="114"/>
      <c r="BT88" s="114"/>
      <c r="BU88" s="114"/>
    </row>
    <row r="89" spans="1:131" ht="15" customHeight="1">
      <c r="A89" s="64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  <c r="AZ89" s="64"/>
      <c r="BA89" s="64"/>
      <c r="BB89" s="64"/>
      <c r="BC89" s="64"/>
      <c r="BD89" s="64"/>
      <c r="BE89" s="64"/>
      <c r="BS89" s="49"/>
    </row>
    <row r="90" spans="1:131" ht="30" customHeight="1">
      <c r="A90" s="117" t="s">
        <v>208</v>
      </c>
      <c r="B90" s="111"/>
      <c r="C90" s="111"/>
      <c r="D90" s="111"/>
      <c r="E90" s="111"/>
      <c r="F90" s="111"/>
      <c r="G90" s="111"/>
      <c r="H90" s="111" t="s">
        <v>209</v>
      </c>
      <c r="I90" s="111"/>
      <c r="J90" s="111"/>
      <c r="K90" s="111"/>
      <c r="L90" s="111"/>
      <c r="M90" s="111"/>
      <c r="N90" s="111"/>
      <c r="O90" s="111"/>
      <c r="P90" s="111"/>
      <c r="Q90" s="111"/>
      <c r="R90" s="111"/>
      <c r="S90" s="111"/>
      <c r="T90" s="111"/>
      <c r="U90" s="111"/>
      <c r="V90" s="111"/>
      <c r="W90" s="111"/>
      <c r="X90" s="111"/>
      <c r="Y90" s="111"/>
      <c r="Z90" s="111"/>
      <c r="AA90" s="111"/>
      <c r="AB90" s="111"/>
      <c r="AC90" s="111"/>
      <c r="AD90" s="111"/>
      <c r="AE90" s="111"/>
      <c r="AF90" s="111"/>
      <c r="AG90" s="111"/>
      <c r="AH90" s="111"/>
      <c r="AI90" s="111"/>
      <c r="AJ90" s="111"/>
      <c r="AK90" s="111"/>
      <c r="AL90" s="111"/>
      <c r="AM90" s="111"/>
      <c r="AN90" s="111"/>
      <c r="AO90" s="111"/>
      <c r="AP90" s="111"/>
      <c r="AQ90" s="111"/>
      <c r="AR90" s="117" t="s">
        <v>210</v>
      </c>
      <c r="AS90" s="117"/>
      <c r="AT90" s="117"/>
      <c r="AU90" s="117"/>
      <c r="AV90" s="117"/>
      <c r="AW90" s="117"/>
      <c r="AX90" s="117"/>
      <c r="AY90" s="117"/>
      <c r="AZ90" s="117"/>
      <c r="BA90" s="117"/>
      <c r="BB90" s="117"/>
      <c r="BC90" s="117"/>
      <c r="BD90" s="115">
        <f>+BS15</f>
        <v>2021</v>
      </c>
      <c r="BE90" s="115"/>
      <c r="BF90" s="115"/>
      <c r="BG90" s="115"/>
      <c r="BH90" s="115"/>
      <c r="BI90" s="115"/>
      <c r="BJ90" s="115"/>
      <c r="BK90" s="115"/>
      <c r="BL90" s="115"/>
      <c r="BM90" s="115"/>
      <c r="BN90" s="115"/>
      <c r="BO90" s="115"/>
      <c r="BP90" s="115"/>
      <c r="BQ90" s="115"/>
      <c r="BR90" s="115"/>
      <c r="BS90" s="115"/>
      <c r="BT90" s="117" t="s">
        <v>211</v>
      </c>
      <c r="BU90" s="117"/>
      <c r="DX90" s="64"/>
      <c r="DY90" s="64"/>
      <c r="EA90" s="64"/>
    </row>
    <row r="91" spans="1:131" ht="15" customHeight="1">
      <c r="A91" s="111">
        <v>1</v>
      </c>
      <c r="B91" s="111"/>
      <c r="C91" s="111"/>
      <c r="D91" s="111"/>
      <c r="E91" s="111"/>
      <c r="F91" s="111"/>
      <c r="G91" s="111"/>
      <c r="H91" s="111">
        <v>2</v>
      </c>
      <c r="I91" s="111"/>
      <c r="J91" s="111"/>
      <c r="K91" s="111"/>
      <c r="L91" s="111"/>
      <c r="M91" s="111"/>
      <c r="N91" s="111"/>
      <c r="O91" s="111"/>
      <c r="P91" s="111"/>
      <c r="Q91" s="111"/>
      <c r="R91" s="111"/>
      <c r="S91" s="111"/>
      <c r="T91" s="111"/>
      <c r="U91" s="111"/>
      <c r="V91" s="111"/>
      <c r="W91" s="111"/>
      <c r="X91" s="111"/>
      <c r="Y91" s="111"/>
      <c r="Z91" s="111"/>
      <c r="AA91" s="111"/>
      <c r="AB91" s="111"/>
      <c r="AC91" s="111"/>
      <c r="AD91" s="111"/>
      <c r="AE91" s="111"/>
      <c r="AF91" s="111"/>
      <c r="AG91" s="111"/>
      <c r="AH91" s="111"/>
      <c r="AI91" s="111"/>
      <c r="AJ91" s="111"/>
      <c r="AK91" s="111"/>
      <c r="AL91" s="111"/>
      <c r="AM91" s="111"/>
      <c r="AN91" s="111"/>
      <c r="AO91" s="111"/>
      <c r="AP91" s="111"/>
      <c r="AQ91" s="111"/>
      <c r="AR91" s="111">
        <v>3</v>
      </c>
      <c r="AS91" s="111"/>
      <c r="AT91" s="111"/>
      <c r="AU91" s="111"/>
      <c r="AV91" s="111"/>
      <c r="AW91" s="111"/>
      <c r="AX91" s="111"/>
      <c r="AY91" s="111"/>
      <c r="AZ91" s="111"/>
      <c r="BA91" s="111"/>
      <c r="BB91" s="111"/>
      <c r="BC91" s="111"/>
      <c r="BD91" s="111">
        <v>4</v>
      </c>
      <c r="BE91" s="111"/>
      <c r="BF91" s="111"/>
      <c r="BG91" s="111"/>
      <c r="BH91" s="111"/>
      <c r="BI91" s="111"/>
      <c r="BJ91" s="111"/>
      <c r="BK91" s="111"/>
      <c r="BL91" s="111"/>
      <c r="BM91" s="111"/>
      <c r="BN91" s="111"/>
      <c r="BO91" s="111"/>
      <c r="BP91" s="111"/>
      <c r="BQ91" s="111"/>
      <c r="BR91" s="111"/>
      <c r="BS91" s="111"/>
      <c r="BT91" s="111">
        <v>5</v>
      </c>
      <c r="BU91" s="111"/>
    </row>
    <row r="92" spans="1:131" ht="43.5" customHeight="1">
      <c r="A92" s="111">
        <v>1</v>
      </c>
      <c r="B92" s="111"/>
      <c r="C92" s="111"/>
      <c r="D92" s="111"/>
      <c r="E92" s="111"/>
      <c r="F92" s="111"/>
      <c r="G92" s="111"/>
      <c r="H92" s="75"/>
      <c r="I92" s="112" t="s">
        <v>212</v>
      </c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  <c r="AA92" s="113"/>
      <c r="AB92" s="113"/>
      <c r="AC92" s="113"/>
      <c r="AD92" s="113"/>
      <c r="AE92" s="113"/>
      <c r="AF92" s="113"/>
      <c r="AG92" s="113"/>
      <c r="AH92" s="113"/>
      <c r="AI92" s="113"/>
      <c r="AJ92" s="113"/>
      <c r="AK92" s="113"/>
      <c r="AL92" s="113"/>
      <c r="AM92" s="113"/>
      <c r="AN92" s="113"/>
      <c r="AO92" s="113"/>
      <c r="AP92" s="113"/>
      <c r="AQ92" s="113"/>
      <c r="AR92" s="111" t="s">
        <v>4</v>
      </c>
      <c r="AS92" s="111"/>
      <c r="AT92" s="111"/>
      <c r="AU92" s="111"/>
      <c r="AV92" s="111"/>
      <c r="AW92" s="111"/>
      <c r="AX92" s="111"/>
      <c r="AY92" s="111"/>
      <c r="AZ92" s="111"/>
      <c r="BA92" s="111"/>
      <c r="BB92" s="111"/>
      <c r="BC92" s="111"/>
      <c r="BD92" s="116">
        <v>178756.81700000001</v>
      </c>
      <c r="BE92" s="116"/>
      <c r="BF92" s="116"/>
      <c r="BG92" s="116"/>
      <c r="BH92" s="116"/>
      <c r="BI92" s="116"/>
      <c r="BJ92" s="116"/>
      <c r="BK92" s="116"/>
      <c r="BL92" s="116"/>
      <c r="BM92" s="116"/>
      <c r="BN92" s="116"/>
      <c r="BO92" s="116"/>
      <c r="BP92" s="116"/>
      <c r="BQ92" s="116"/>
      <c r="BR92" s="116"/>
      <c r="BS92" s="116"/>
      <c r="BT92" s="118"/>
      <c r="BU92" s="119"/>
    </row>
    <row r="93" spans="1:131" ht="20.100000000000001" customHeight="1">
      <c r="A93" s="111">
        <v>2</v>
      </c>
      <c r="B93" s="111"/>
      <c r="C93" s="111"/>
      <c r="D93" s="111"/>
      <c r="E93" s="111"/>
      <c r="F93" s="111"/>
      <c r="G93" s="111"/>
      <c r="H93" s="75"/>
      <c r="I93" s="112" t="s">
        <v>213</v>
      </c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113"/>
      <c r="AA93" s="113"/>
      <c r="AB93" s="113"/>
      <c r="AC93" s="113"/>
      <c r="AD93" s="113"/>
      <c r="AE93" s="113"/>
      <c r="AF93" s="113"/>
      <c r="AG93" s="113"/>
      <c r="AH93" s="113"/>
      <c r="AI93" s="113"/>
      <c r="AJ93" s="113"/>
      <c r="AK93" s="113"/>
      <c r="AL93" s="113"/>
      <c r="AM93" s="113"/>
      <c r="AN93" s="113"/>
      <c r="AO93" s="113"/>
      <c r="AP93" s="113"/>
      <c r="AQ93" s="113"/>
      <c r="AR93" s="111" t="s">
        <v>4</v>
      </c>
      <c r="AS93" s="111"/>
      <c r="AT93" s="111"/>
      <c r="AU93" s="111"/>
      <c r="AV93" s="111"/>
      <c r="AW93" s="111"/>
      <c r="AX93" s="111"/>
      <c r="AY93" s="111"/>
      <c r="AZ93" s="111"/>
      <c r="BA93" s="111"/>
      <c r="BB93" s="111"/>
      <c r="BC93" s="111"/>
      <c r="BD93" s="116">
        <v>24.698</v>
      </c>
      <c r="BE93" s="116"/>
      <c r="BF93" s="116"/>
      <c r="BG93" s="116"/>
      <c r="BH93" s="116"/>
      <c r="BI93" s="116"/>
      <c r="BJ93" s="116"/>
      <c r="BK93" s="116"/>
      <c r="BL93" s="116"/>
      <c r="BM93" s="116"/>
      <c r="BN93" s="116"/>
      <c r="BO93" s="116"/>
      <c r="BP93" s="116"/>
      <c r="BQ93" s="116"/>
      <c r="BR93" s="116"/>
      <c r="BS93" s="116"/>
      <c r="BT93" s="118"/>
      <c r="BU93" s="119"/>
      <c r="DL93" s="64"/>
    </row>
    <row r="94" spans="1:131" ht="20.100000000000001" customHeight="1">
      <c r="A94" s="111" t="s">
        <v>214</v>
      </c>
      <c r="B94" s="111"/>
      <c r="C94" s="111"/>
      <c r="D94" s="111"/>
      <c r="E94" s="111"/>
      <c r="F94" s="111"/>
      <c r="G94" s="111"/>
      <c r="H94" s="75"/>
      <c r="I94" s="112" t="s">
        <v>215</v>
      </c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  <c r="AA94" s="113"/>
      <c r="AB94" s="113"/>
      <c r="AC94" s="113"/>
      <c r="AD94" s="113"/>
      <c r="AE94" s="113"/>
      <c r="AF94" s="113"/>
      <c r="AG94" s="113"/>
      <c r="AH94" s="113"/>
      <c r="AI94" s="113"/>
      <c r="AJ94" s="113"/>
      <c r="AK94" s="113"/>
      <c r="AL94" s="113"/>
      <c r="AM94" s="113"/>
      <c r="AN94" s="113"/>
      <c r="AO94" s="113"/>
      <c r="AP94" s="113"/>
      <c r="AQ94" s="113"/>
      <c r="AR94" s="111" t="s">
        <v>4</v>
      </c>
      <c r="AS94" s="111"/>
      <c r="AT94" s="111"/>
      <c r="AU94" s="111"/>
      <c r="AV94" s="111"/>
      <c r="AW94" s="111"/>
      <c r="AX94" s="111"/>
      <c r="AY94" s="111"/>
      <c r="AZ94" s="111"/>
      <c r="BA94" s="111"/>
      <c r="BB94" s="111"/>
      <c r="BC94" s="111"/>
      <c r="BD94" s="116">
        <v>24.698</v>
      </c>
      <c r="BE94" s="116"/>
      <c r="BF94" s="116"/>
      <c r="BG94" s="116"/>
      <c r="BH94" s="116"/>
      <c r="BI94" s="116"/>
      <c r="BJ94" s="116"/>
      <c r="BK94" s="116"/>
      <c r="BL94" s="116"/>
      <c r="BM94" s="116"/>
      <c r="BN94" s="116"/>
      <c r="BO94" s="116"/>
      <c r="BP94" s="116"/>
      <c r="BQ94" s="116"/>
      <c r="BR94" s="116"/>
      <c r="BS94" s="116"/>
      <c r="BT94" s="99" t="s">
        <v>267</v>
      </c>
      <c r="BU94" s="66"/>
    </row>
    <row r="95" spans="1:131" ht="20.100000000000001" customHeight="1">
      <c r="A95" s="111" t="s">
        <v>216</v>
      </c>
      <c r="B95" s="111"/>
      <c r="C95" s="111"/>
      <c r="D95" s="111"/>
      <c r="E95" s="111"/>
      <c r="F95" s="111"/>
      <c r="G95" s="111"/>
      <c r="H95" s="75"/>
      <c r="I95" s="112" t="s">
        <v>217</v>
      </c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  <c r="AA95" s="113"/>
      <c r="AB95" s="113"/>
      <c r="AC95" s="113"/>
      <c r="AD95" s="113"/>
      <c r="AE95" s="113"/>
      <c r="AF95" s="113"/>
      <c r="AG95" s="113"/>
      <c r="AH95" s="113"/>
      <c r="AI95" s="113"/>
      <c r="AJ95" s="113"/>
      <c r="AK95" s="113"/>
      <c r="AL95" s="113"/>
      <c r="AM95" s="113"/>
      <c r="AN95" s="113"/>
      <c r="AO95" s="113"/>
      <c r="AP95" s="113"/>
      <c r="AQ95" s="113"/>
      <c r="AR95" s="111" t="s">
        <v>4</v>
      </c>
      <c r="AS95" s="111"/>
      <c r="AT95" s="111"/>
      <c r="AU95" s="111"/>
      <c r="AV95" s="111"/>
      <c r="AW95" s="111"/>
      <c r="AX95" s="111"/>
      <c r="AY95" s="111"/>
      <c r="AZ95" s="111"/>
      <c r="BA95" s="111"/>
      <c r="BB95" s="111"/>
      <c r="BC95" s="111"/>
      <c r="BD95" s="116"/>
      <c r="BE95" s="116"/>
      <c r="BF95" s="116"/>
      <c r="BG95" s="116"/>
      <c r="BH95" s="116"/>
      <c r="BI95" s="116"/>
      <c r="BJ95" s="116"/>
      <c r="BK95" s="116"/>
      <c r="BL95" s="116"/>
      <c r="BM95" s="116"/>
      <c r="BN95" s="116"/>
      <c r="BO95" s="116"/>
      <c r="BP95" s="116"/>
      <c r="BQ95" s="116"/>
      <c r="BR95" s="116"/>
      <c r="BS95" s="116"/>
      <c r="BT95" s="118"/>
      <c r="BU95" s="119"/>
    </row>
    <row r="96" spans="1:131" ht="43.5" customHeight="1">
      <c r="A96" s="111">
        <v>4</v>
      </c>
      <c r="B96" s="111"/>
      <c r="C96" s="111"/>
      <c r="D96" s="111"/>
      <c r="E96" s="111"/>
      <c r="F96" s="111"/>
      <c r="G96" s="111"/>
      <c r="H96" s="75"/>
      <c r="I96" s="112" t="s">
        <v>218</v>
      </c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Z96" s="113"/>
      <c r="AA96" s="113"/>
      <c r="AB96" s="113"/>
      <c r="AC96" s="113"/>
      <c r="AD96" s="113"/>
      <c r="AE96" s="113"/>
      <c r="AF96" s="113"/>
      <c r="AG96" s="113"/>
      <c r="AH96" s="113"/>
      <c r="AI96" s="113"/>
      <c r="AJ96" s="113"/>
      <c r="AK96" s="113"/>
      <c r="AL96" s="113"/>
      <c r="AM96" s="113"/>
      <c r="AN96" s="113"/>
      <c r="AO96" s="113"/>
      <c r="AP96" s="113"/>
      <c r="AQ96" s="113"/>
      <c r="AR96" s="111" t="s">
        <v>4</v>
      </c>
      <c r="AS96" s="111"/>
      <c r="AT96" s="111"/>
      <c r="AU96" s="111"/>
      <c r="AV96" s="111"/>
      <c r="AW96" s="111"/>
      <c r="AX96" s="111"/>
      <c r="AY96" s="111"/>
      <c r="AZ96" s="111"/>
      <c r="BA96" s="111"/>
      <c r="BB96" s="111"/>
      <c r="BC96" s="111"/>
      <c r="BD96" s="116">
        <f>+BD92+BD93</f>
        <v>178781.51500000001</v>
      </c>
      <c r="BE96" s="116"/>
      <c r="BF96" s="116"/>
      <c r="BG96" s="116"/>
      <c r="BH96" s="116"/>
      <c r="BI96" s="116"/>
      <c r="BJ96" s="116"/>
      <c r="BK96" s="116"/>
      <c r="BL96" s="116"/>
      <c r="BM96" s="116"/>
      <c r="BN96" s="116"/>
      <c r="BO96" s="116"/>
      <c r="BP96" s="116"/>
      <c r="BQ96" s="116"/>
      <c r="BR96" s="116"/>
      <c r="BS96" s="116"/>
      <c r="BT96" s="118"/>
      <c r="BU96" s="119"/>
    </row>
    <row r="97" spans="1:73" ht="28.5" customHeight="1">
      <c r="A97" s="111">
        <v>7</v>
      </c>
      <c r="B97" s="111"/>
      <c r="C97" s="111"/>
      <c r="D97" s="111"/>
      <c r="E97" s="111"/>
      <c r="F97" s="111"/>
      <c r="G97" s="111"/>
      <c r="H97" s="75"/>
      <c r="I97" s="112" t="s">
        <v>219</v>
      </c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  <c r="Z97" s="113"/>
      <c r="AA97" s="113"/>
      <c r="AB97" s="113"/>
      <c r="AC97" s="113"/>
      <c r="AD97" s="113"/>
      <c r="AE97" s="113"/>
      <c r="AF97" s="113"/>
      <c r="AG97" s="113"/>
      <c r="AH97" s="113"/>
      <c r="AI97" s="113"/>
      <c r="AJ97" s="113"/>
      <c r="AK97" s="113"/>
      <c r="AL97" s="113"/>
      <c r="AM97" s="113"/>
      <c r="AN97" s="113"/>
      <c r="AO97" s="113"/>
      <c r="AP97" s="113"/>
      <c r="AQ97" s="113"/>
      <c r="AR97" s="111" t="s">
        <v>4</v>
      </c>
      <c r="AS97" s="111"/>
      <c r="AT97" s="111"/>
      <c r="AU97" s="111"/>
      <c r="AV97" s="111"/>
      <c r="AW97" s="111"/>
      <c r="AX97" s="111"/>
      <c r="AY97" s="111"/>
      <c r="AZ97" s="111"/>
      <c r="BA97" s="111"/>
      <c r="BB97" s="111"/>
      <c r="BC97" s="111"/>
      <c r="BD97" s="116">
        <v>3403.0680000000002</v>
      </c>
      <c r="BE97" s="116"/>
      <c r="BF97" s="116"/>
      <c r="BG97" s="116"/>
      <c r="BH97" s="116"/>
      <c r="BI97" s="116"/>
      <c r="BJ97" s="116"/>
      <c r="BK97" s="116"/>
      <c r="BL97" s="116"/>
      <c r="BM97" s="116"/>
      <c r="BN97" s="116"/>
      <c r="BO97" s="116"/>
      <c r="BP97" s="116"/>
      <c r="BQ97" s="116"/>
      <c r="BR97" s="116"/>
      <c r="BS97" s="116"/>
      <c r="BT97" s="118"/>
      <c r="BU97" s="119"/>
    </row>
    <row r="102" spans="1:73" ht="15" customHeight="1">
      <c r="AL102" s="64"/>
    </row>
  </sheetData>
  <mergeCells count="228">
    <mergeCell ref="A5:BU5"/>
    <mergeCell ref="A6:BU6"/>
    <mergeCell ref="A7:BU7"/>
    <mergeCell ref="A8:BU8"/>
    <mergeCell ref="AG10:BT10"/>
    <mergeCell ref="J11:BM11"/>
    <mergeCell ref="BS15:BT15"/>
    <mergeCell ref="BU15:BU16"/>
    <mergeCell ref="A17:I17"/>
    <mergeCell ref="K17:BG17"/>
    <mergeCell ref="BH17:BR17"/>
    <mergeCell ref="A18:I18"/>
    <mergeCell ref="K18:BG18"/>
    <mergeCell ref="BH18:BR18"/>
    <mergeCell ref="J12:BM12"/>
    <mergeCell ref="AQ13:AX13"/>
    <mergeCell ref="AY13:AZ13"/>
    <mergeCell ref="BA13:BG13"/>
    <mergeCell ref="A15:I16"/>
    <mergeCell ref="J15:BG16"/>
    <mergeCell ref="BH15:BR16"/>
    <mergeCell ref="A21:I21"/>
    <mergeCell ref="K21:BG21"/>
    <mergeCell ref="BH21:BR21"/>
    <mergeCell ref="A22:I22"/>
    <mergeCell ref="K22:BG22"/>
    <mergeCell ref="BH22:BR22"/>
    <mergeCell ref="A19:I19"/>
    <mergeCell ref="K19:BG19"/>
    <mergeCell ref="BH19:BR19"/>
    <mergeCell ref="A20:I20"/>
    <mergeCell ref="K20:BG20"/>
    <mergeCell ref="BH20:BR20"/>
    <mergeCell ref="A25:I25"/>
    <mergeCell ref="K25:BG25"/>
    <mergeCell ref="BH25:BR25"/>
    <mergeCell ref="A26:I26"/>
    <mergeCell ref="K26:BG26"/>
    <mergeCell ref="BH26:BR26"/>
    <mergeCell ref="A23:I23"/>
    <mergeCell ref="K23:BG23"/>
    <mergeCell ref="BH23:BR23"/>
    <mergeCell ref="A24:I24"/>
    <mergeCell ref="K24:BG24"/>
    <mergeCell ref="BH24:BR24"/>
    <mergeCell ref="A29:I29"/>
    <mergeCell ref="K29:BG29"/>
    <mergeCell ref="BH29:BR29"/>
    <mergeCell ref="A30:I30"/>
    <mergeCell ref="K30:BG30"/>
    <mergeCell ref="BH30:BR30"/>
    <mergeCell ref="A27:I27"/>
    <mergeCell ref="K27:BG27"/>
    <mergeCell ref="BH27:BR27"/>
    <mergeCell ref="A28:I28"/>
    <mergeCell ref="K28:BG28"/>
    <mergeCell ref="BH28:BR28"/>
    <mergeCell ref="A33:I33"/>
    <mergeCell ref="K33:BG33"/>
    <mergeCell ref="BH33:BR33"/>
    <mergeCell ref="A34:I34"/>
    <mergeCell ref="K34:BG34"/>
    <mergeCell ref="BH34:BR34"/>
    <mergeCell ref="A31:I31"/>
    <mergeCell ref="K31:BG31"/>
    <mergeCell ref="BH31:BR31"/>
    <mergeCell ref="A32:I32"/>
    <mergeCell ref="K32:BG32"/>
    <mergeCell ref="BH32:BR32"/>
    <mergeCell ref="A37:I37"/>
    <mergeCell ref="K37:BG37"/>
    <mergeCell ref="BH37:BR37"/>
    <mergeCell ref="A38:I38"/>
    <mergeCell ref="K38:BG38"/>
    <mergeCell ref="BH38:BR38"/>
    <mergeCell ref="A35:I35"/>
    <mergeCell ref="K35:BG35"/>
    <mergeCell ref="BH35:BR35"/>
    <mergeCell ref="A36:I36"/>
    <mergeCell ref="K36:BG36"/>
    <mergeCell ref="BH36:BR36"/>
    <mergeCell ref="A41:I41"/>
    <mergeCell ref="K41:BG41"/>
    <mergeCell ref="BH41:BR41"/>
    <mergeCell ref="A42:I42"/>
    <mergeCell ref="K42:BG42"/>
    <mergeCell ref="BH42:BR42"/>
    <mergeCell ref="A39:I39"/>
    <mergeCell ref="K39:BG39"/>
    <mergeCell ref="BH39:BR39"/>
    <mergeCell ref="A40:I40"/>
    <mergeCell ref="K40:BG40"/>
    <mergeCell ref="BH40:BR40"/>
    <mergeCell ref="A45:I45"/>
    <mergeCell ref="K45:BG45"/>
    <mergeCell ref="BH45:BR45"/>
    <mergeCell ref="A46:I46"/>
    <mergeCell ref="K46:BG46"/>
    <mergeCell ref="BH46:BR46"/>
    <mergeCell ref="A43:I43"/>
    <mergeCell ref="K43:BG43"/>
    <mergeCell ref="BH43:BR43"/>
    <mergeCell ref="A44:I44"/>
    <mergeCell ref="K44:BG44"/>
    <mergeCell ref="BH44:BR44"/>
    <mergeCell ref="A49:I49"/>
    <mergeCell ref="K49:BG49"/>
    <mergeCell ref="BH49:BR49"/>
    <mergeCell ref="A50:I50"/>
    <mergeCell ref="K50:BG50"/>
    <mergeCell ref="BH50:BR50"/>
    <mergeCell ref="A47:I47"/>
    <mergeCell ref="K47:BG47"/>
    <mergeCell ref="BH47:BR47"/>
    <mergeCell ref="A48:I48"/>
    <mergeCell ref="K48:BG48"/>
    <mergeCell ref="BH48:BR48"/>
    <mergeCell ref="A53:I53"/>
    <mergeCell ref="K53:BG53"/>
    <mergeCell ref="BH53:BR53"/>
    <mergeCell ref="A54:I54"/>
    <mergeCell ref="K54:BG54"/>
    <mergeCell ref="BH54:BR54"/>
    <mergeCell ref="A51:I51"/>
    <mergeCell ref="K51:BG51"/>
    <mergeCell ref="BH51:BR51"/>
    <mergeCell ref="A52:I52"/>
    <mergeCell ref="K52:BG52"/>
    <mergeCell ref="BH52:BR52"/>
    <mergeCell ref="A57:I57"/>
    <mergeCell ref="K57:BG57"/>
    <mergeCell ref="BH57:BR57"/>
    <mergeCell ref="A58:I58"/>
    <mergeCell ref="K58:BG58"/>
    <mergeCell ref="BH58:BR58"/>
    <mergeCell ref="A55:I55"/>
    <mergeCell ref="K55:BG55"/>
    <mergeCell ref="BH55:BR55"/>
    <mergeCell ref="A56:I56"/>
    <mergeCell ref="K56:BG56"/>
    <mergeCell ref="BH56:BR56"/>
    <mergeCell ref="A61:I61"/>
    <mergeCell ref="K61:BG61"/>
    <mergeCell ref="BH61:BR61"/>
    <mergeCell ref="A62:I62"/>
    <mergeCell ref="K62:BG62"/>
    <mergeCell ref="BH62:BR62"/>
    <mergeCell ref="A59:I59"/>
    <mergeCell ref="K59:BG59"/>
    <mergeCell ref="BH59:BR59"/>
    <mergeCell ref="A60:I60"/>
    <mergeCell ref="K60:BG60"/>
    <mergeCell ref="BH60:BR60"/>
    <mergeCell ref="A65:I65"/>
    <mergeCell ref="K65:BG65"/>
    <mergeCell ref="BH65:BR65"/>
    <mergeCell ref="A66:I66"/>
    <mergeCell ref="K66:BG66"/>
    <mergeCell ref="BH66:BR66"/>
    <mergeCell ref="A63:I63"/>
    <mergeCell ref="K63:BG63"/>
    <mergeCell ref="BH63:BR63"/>
    <mergeCell ref="A64:I64"/>
    <mergeCell ref="K64:BG64"/>
    <mergeCell ref="BH64:BR64"/>
    <mergeCell ref="A69:I69"/>
    <mergeCell ref="K69:BG69"/>
    <mergeCell ref="BH69:BR69"/>
    <mergeCell ref="A70:I70"/>
    <mergeCell ref="K70:BG70"/>
    <mergeCell ref="BH70:BR70"/>
    <mergeCell ref="A67:I67"/>
    <mergeCell ref="K67:BG67"/>
    <mergeCell ref="BH67:BR67"/>
    <mergeCell ref="A68:I68"/>
    <mergeCell ref="K68:BG68"/>
    <mergeCell ref="BH68:BR68"/>
    <mergeCell ref="A75:BU75"/>
    <mergeCell ref="A76:BU76"/>
    <mergeCell ref="A77:BU77"/>
    <mergeCell ref="A78:BU78"/>
    <mergeCell ref="A79:BU79"/>
    <mergeCell ref="A71:I71"/>
    <mergeCell ref="K71:BG71"/>
    <mergeCell ref="BH71:BR71"/>
    <mergeCell ref="A72:I72"/>
    <mergeCell ref="K72:BG72"/>
    <mergeCell ref="BH72:BR72"/>
    <mergeCell ref="AR93:BC93"/>
    <mergeCell ref="A94:G94"/>
    <mergeCell ref="I94:AQ94"/>
    <mergeCell ref="AR94:BC94"/>
    <mergeCell ref="A95:G95"/>
    <mergeCell ref="I95:AQ95"/>
    <mergeCell ref="AR95:BC95"/>
    <mergeCell ref="A90:G90"/>
    <mergeCell ref="H90:AQ90"/>
    <mergeCell ref="AR90:BC90"/>
    <mergeCell ref="A91:G91"/>
    <mergeCell ref="H91:AQ91"/>
    <mergeCell ref="AR91:BC91"/>
    <mergeCell ref="A92:G92"/>
    <mergeCell ref="I92:AQ92"/>
    <mergeCell ref="AR92:BC92"/>
    <mergeCell ref="A96:G96"/>
    <mergeCell ref="I96:AQ96"/>
    <mergeCell ref="AR96:BC96"/>
    <mergeCell ref="A97:G97"/>
    <mergeCell ref="I97:AQ97"/>
    <mergeCell ref="AR97:BC97"/>
    <mergeCell ref="A88:BU88"/>
    <mergeCell ref="BD90:BS90"/>
    <mergeCell ref="BD91:BS91"/>
    <mergeCell ref="BD92:BS92"/>
    <mergeCell ref="BT90:BU90"/>
    <mergeCell ref="BT91:BU91"/>
    <mergeCell ref="BT92:BU92"/>
    <mergeCell ref="BT93:BU93"/>
    <mergeCell ref="BT95:BU95"/>
    <mergeCell ref="BT96:BU96"/>
    <mergeCell ref="BT97:BU97"/>
    <mergeCell ref="BD93:BS93"/>
    <mergeCell ref="BD94:BS94"/>
    <mergeCell ref="BD95:BS95"/>
    <mergeCell ref="BD96:BS96"/>
    <mergeCell ref="BD97:BS97"/>
    <mergeCell ref="A93:G93"/>
    <mergeCell ref="I93:AQ93"/>
  </mergeCells>
  <hyperlinks>
    <hyperlink ref="BU14" location="'информация для раскрытия'!A1" display="'информация для раскрытия'!A1"/>
  </hyperlinks>
  <pageMargins left="0.78740157480314965" right="0.31496062992125984" top="0.59055118110236227" bottom="0.39370078740157483" header="0.19685039370078741" footer="0.19685039370078741"/>
  <pageSetup paperSize="9" scale="69" fitToHeight="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4" tint="0.59999389629810485"/>
  </sheetPr>
  <dimension ref="A1:I42"/>
  <sheetViews>
    <sheetView showGridLines="0" view="pageBreakPreview" topLeftCell="A13" zoomScaleSheetLayoutView="100" workbookViewId="0">
      <selection activeCell="C42" sqref="C42"/>
    </sheetView>
  </sheetViews>
  <sheetFormatPr defaultRowHeight="12.75"/>
  <cols>
    <col min="1" max="1" width="6.42578125" style="1" bestFit="1" customWidth="1"/>
    <col min="2" max="2" width="42.5703125" style="1" customWidth="1"/>
    <col min="3" max="3" width="9" style="1" bestFit="1" customWidth="1"/>
    <col min="4" max="4" width="8" style="1" bestFit="1" customWidth="1"/>
    <col min="5" max="5" width="6.7109375" style="1" customWidth="1"/>
    <col min="6" max="6" width="9" style="1" bestFit="1" customWidth="1"/>
    <col min="7" max="7" width="11.5703125" style="1" customWidth="1"/>
    <col min="8" max="16384" width="9.140625" style="1"/>
  </cols>
  <sheetData>
    <row r="1" spans="1:7" ht="15.75">
      <c r="A1" s="143" t="s">
        <v>244</v>
      </c>
      <c r="B1" s="143"/>
      <c r="C1" s="143"/>
      <c r="D1" s="143"/>
      <c r="E1" s="143"/>
      <c r="F1" s="143"/>
      <c r="G1" s="143"/>
    </row>
    <row r="2" spans="1:7">
      <c r="A2" s="3"/>
      <c r="B2" s="3"/>
      <c r="C2" s="3"/>
      <c r="D2" s="3"/>
      <c r="E2" s="3"/>
      <c r="F2" s="3"/>
      <c r="G2" s="67" t="s">
        <v>220</v>
      </c>
    </row>
    <row r="3" spans="1:7">
      <c r="A3" s="3"/>
      <c r="B3" s="3"/>
      <c r="C3" s="3"/>
      <c r="D3" s="3"/>
      <c r="E3" s="3"/>
      <c r="F3" s="3"/>
      <c r="G3" s="3" t="s">
        <v>11</v>
      </c>
    </row>
    <row r="4" spans="1:7" s="4" customFormat="1" ht="15">
      <c r="A4" s="144" t="s">
        <v>12</v>
      </c>
      <c r="B4" s="144" t="s">
        <v>13</v>
      </c>
      <c r="C4" s="145" t="str">
        <f>CONCATENATE('информация для раскрытия'!H3,"факт")</f>
        <v>2021факт</v>
      </c>
      <c r="D4" s="145"/>
      <c r="E4" s="145"/>
      <c r="F4" s="145"/>
      <c r="G4" s="145"/>
    </row>
    <row r="5" spans="1:7" s="4" customFormat="1" ht="15">
      <c r="A5" s="144"/>
      <c r="B5" s="144"/>
      <c r="C5" s="78" t="s">
        <v>14</v>
      </c>
      <c r="D5" s="78" t="s">
        <v>15</v>
      </c>
      <c r="E5" s="78" t="s">
        <v>16</v>
      </c>
      <c r="F5" s="78" t="s">
        <v>17</v>
      </c>
      <c r="G5" s="78" t="s">
        <v>18</v>
      </c>
    </row>
    <row r="6" spans="1:7" s="5" customFormat="1" ht="1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</row>
    <row r="7" spans="1:7" s="34" customFormat="1" ht="15">
      <c r="A7" s="23" t="s">
        <v>177</v>
      </c>
      <c r="B7" s="24" t="s">
        <v>178</v>
      </c>
      <c r="C7" s="22">
        <v>224.52600000000001</v>
      </c>
      <c r="D7" s="22">
        <v>200.352</v>
      </c>
      <c r="E7" s="22"/>
      <c r="F7" s="22">
        <v>219.74100000000001</v>
      </c>
      <c r="G7" s="22">
        <v>65.578000000000003</v>
      </c>
    </row>
    <row r="8" spans="1:7" s="68" customFormat="1" ht="15">
      <c r="A8" s="21" t="s">
        <v>5</v>
      </c>
      <c r="B8" s="25" t="s">
        <v>179</v>
      </c>
      <c r="C8" s="20">
        <v>224.52600000000001</v>
      </c>
      <c r="D8" s="20">
        <v>200.352</v>
      </c>
      <c r="E8" s="20"/>
      <c r="F8" s="20">
        <v>219.74100000000001</v>
      </c>
      <c r="G8" s="20">
        <v>65.578000000000003</v>
      </c>
    </row>
    <row r="9" spans="1:7" s="68" customFormat="1" ht="15">
      <c r="A9" s="21"/>
      <c r="B9" s="25" t="s">
        <v>180</v>
      </c>
      <c r="C9" s="21"/>
      <c r="D9" s="21"/>
      <c r="E9" s="21"/>
      <c r="F9" s="21"/>
      <c r="G9" s="21"/>
    </row>
    <row r="10" spans="1:7" s="68" customFormat="1" ht="15">
      <c r="A10" s="21"/>
      <c r="B10" s="25" t="s">
        <v>181</v>
      </c>
      <c r="C10" s="20">
        <v>200.352</v>
      </c>
      <c r="D10" s="20">
        <v>200.352</v>
      </c>
      <c r="E10" s="21"/>
      <c r="F10" s="20">
        <v>195.56700000000001</v>
      </c>
      <c r="G10" s="21"/>
    </row>
    <row r="11" spans="1:7" s="68" customFormat="1" ht="15">
      <c r="A11" s="21"/>
      <c r="B11" s="25" t="s">
        <v>182</v>
      </c>
      <c r="C11" s="20"/>
      <c r="D11" s="21"/>
      <c r="E11" s="20"/>
      <c r="F11" s="20"/>
      <c r="G11" s="21"/>
    </row>
    <row r="12" spans="1:7" s="68" customFormat="1" ht="15">
      <c r="A12" s="21"/>
      <c r="B12" s="25" t="s">
        <v>183</v>
      </c>
      <c r="C12" s="20">
        <v>24.173999999999999</v>
      </c>
      <c r="D12" s="21"/>
      <c r="E12" s="21"/>
      <c r="F12" s="20">
        <v>24.173999999999999</v>
      </c>
      <c r="G12" s="20">
        <v>65.578000000000003</v>
      </c>
    </row>
    <row r="13" spans="1:7" s="68" customFormat="1" ht="15">
      <c r="A13" s="21" t="s">
        <v>8</v>
      </c>
      <c r="B13" s="25" t="s">
        <v>184</v>
      </c>
      <c r="C13" s="20">
        <v>24.173999999999999</v>
      </c>
      <c r="D13" s="21"/>
      <c r="E13" s="21"/>
      <c r="F13" s="21">
        <v>24.173999999999999</v>
      </c>
      <c r="G13" s="21"/>
    </row>
    <row r="14" spans="1:7" s="68" customFormat="1" ht="30">
      <c r="A14" s="21" t="s">
        <v>9</v>
      </c>
      <c r="B14" s="25" t="s">
        <v>185</v>
      </c>
      <c r="C14" s="21"/>
      <c r="D14" s="21"/>
      <c r="E14" s="21"/>
      <c r="F14" s="21"/>
      <c r="G14" s="21"/>
    </row>
    <row r="15" spans="1:7" s="68" customFormat="1" ht="30">
      <c r="A15" s="21" t="s">
        <v>22</v>
      </c>
      <c r="B15" s="25" t="s">
        <v>186</v>
      </c>
      <c r="C15" s="20">
        <v>200.352</v>
      </c>
      <c r="D15" s="20">
        <v>200.352</v>
      </c>
      <c r="E15" s="20"/>
      <c r="F15" s="20"/>
      <c r="G15" s="20"/>
    </row>
    <row r="16" spans="1:7" s="34" customFormat="1" ht="15">
      <c r="A16" s="23" t="s">
        <v>187</v>
      </c>
      <c r="B16" s="26" t="s">
        <v>188</v>
      </c>
      <c r="C16" s="22">
        <v>9.0470000000000006</v>
      </c>
      <c r="D16" s="22">
        <v>4.7850000000000001</v>
      </c>
      <c r="E16" s="22"/>
      <c r="F16" s="22">
        <v>4.1390000000000002</v>
      </c>
      <c r="G16" s="22">
        <v>0.123</v>
      </c>
    </row>
    <row r="17" spans="1:9" s="68" customFormat="1" ht="15">
      <c r="A17" s="21"/>
      <c r="B17" s="25" t="s">
        <v>189</v>
      </c>
      <c r="C17" s="20">
        <v>4.03</v>
      </c>
      <c r="D17" s="20">
        <v>2.39</v>
      </c>
      <c r="E17" s="20"/>
      <c r="F17" s="20">
        <v>1.88</v>
      </c>
      <c r="G17" s="20">
        <v>0.19</v>
      </c>
    </row>
    <row r="18" spans="1:9" s="68" customFormat="1" ht="30">
      <c r="A18" s="21" t="s">
        <v>190</v>
      </c>
      <c r="B18" s="25" t="s">
        <v>191</v>
      </c>
      <c r="C18" s="20">
        <v>148.661</v>
      </c>
      <c r="D18" s="21"/>
      <c r="E18" s="21"/>
      <c r="F18" s="20">
        <v>83.207999999999998</v>
      </c>
      <c r="G18" s="20">
        <v>65.453000000000003</v>
      </c>
    </row>
    <row r="19" spans="1:9" s="34" customFormat="1" ht="15">
      <c r="A19" s="23" t="s">
        <v>192</v>
      </c>
      <c r="B19" s="26" t="s">
        <v>193</v>
      </c>
      <c r="C19" s="22">
        <v>215.47900000000001</v>
      </c>
      <c r="D19" s="22">
        <v>195.56700000000001</v>
      </c>
      <c r="E19" s="22"/>
      <c r="F19" s="22">
        <v>215.602</v>
      </c>
      <c r="G19" s="22">
        <v>65.454999999999998</v>
      </c>
      <c r="H19" s="69"/>
    </row>
    <row r="20" spans="1:9" s="68" customFormat="1" ht="30">
      <c r="A20" s="21" t="s">
        <v>19</v>
      </c>
      <c r="B20" s="25" t="s">
        <v>194</v>
      </c>
      <c r="C20" s="20">
        <v>44.540999999999997</v>
      </c>
      <c r="D20" s="21"/>
      <c r="E20" s="21"/>
      <c r="F20" s="20">
        <v>44.539000000000001</v>
      </c>
      <c r="G20" s="20">
        <v>2E-3</v>
      </c>
      <c r="H20" s="70"/>
    </row>
    <row r="21" spans="1:9" s="68" customFormat="1" ht="30">
      <c r="A21" s="21" t="s">
        <v>20</v>
      </c>
      <c r="B21" s="25" t="s">
        <v>260</v>
      </c>
      <c r="C21" s="20"/>
      <c r="D21" s="21"/>
      <c r="E21" s="21"/>
      <c r="F21" s="20"/>
      <c r="G21" s="20"/>
      <c r="H21" s="70"/>
    </row>
    <row r="22" spans="1:9" s="68" customFormat="1" ht="15">
      <c r="A22" s="21" t="s">
        <v>21</v>
      </c>
      <c r="B22" s="25" t="s">
        <v>261</v>
      </c>
      <c r="C22" s="21"/>
      <c r="D22" s="21"/>
      <c r="E22" s="21"/>
      <c r="F22" s="21"/>
      <c r="G22" s="21"/>
    </row>
    <row r="23" spans="1:9" s="68" customFormat="1" ht="15">
      <c r="A23" s="21" t="s">
        <v>263</v>
      </c>
      <c r="B23" s="25" t="s">
        <v>195</v>
      </c>
      <c r="C23" s="20"/>
      <c r="D23" s="21"/>
      <c r="E23" s="21"/>
      <c r="F23" s="20"/>
      <c r="G23" s="20"/>
      <c r="I23" s="98"/>
    </row>
    <row r="24" spans="1:9" ht="15">
      <c r="A24" s="21" t="s">
        <v>264</v>
      </c>
      <c r="B24" s="2" t="s">
        <v>262</v>
      </c>
      <c r="C24" s="31">
        <v>22.277000000000001</v>
      </c>
      <c r="D24" s="31"/>
      <c r="E24" s="31"/>
      <c r="F24" s="31">
        <v>22.277000000000001</v>
      </c>
      <c r="G24" s="12"/>
    </row>
    <row r="25" spans="1:9" ht="15">
      <c r="A25" s="8"/>
      <c r="B25" s="8"/>
      <c r="C25" s="8"/>
      <c r="D25" s="8"/>
      <c r="E25" s="8"/>
      <c r="F25" s="8"/>
      <c r="G25" s="8"/>
    </row>
    <row r="26" spans="1:9" ht="15.75">
      <c r="A26" s="143" t="s">
        <v>272</v>
      </c>
      <c r="B26" s="143"/>
      <c r="C26" s="143"/>
      <c r="D26" s="143"/>
      <c r="E26" s="143"/>
      <c r="F26" s="143"/>
      <c r="G26" s="143"/>
    </row>
    <row r="27" spans="1:9" ht="15">
      <c r="A27" s="8"/>
      <c r="B27" s="8"/>
      <c r="C27" s="8"/>
      <c r="D27" s="8"/>
      <c r="E27" s="8"/>
      <c r="F27" s="8"/>
      <c r="G27" s="8"/>
    </row>
    <row r="28" spans="1:9" s="4" customFormat="1" ht="15">
      <c r="A28" s="144" t="s">
        <v>12</v>
      </c>
      <c r="B28" s="144" t="s">
        <v>13</v>
      </c>
      <c r="C28" s="146" t="str">
        <f>+C4</f>
        <v>2021факт</v>
      </c>
      <c r="D28" s="147"/>
      <c r="E28" s="147"/>
      <c r="F28" s="147"/>
      <c r="G28" s="148"/>
    </row>
    <row r="29" spans="1:9" s="4" customFormat="1" ht="15">
      <c r="A29" s="144"/>
      <c r="B29" s="144"/>
      <c r="C29" s="78" t="s">
        <v>14</v>
      </c>
      <c r="D29" s="78" t="s">
        <v>15</v>
      </c>
      <c r="E29" s="78" t="s">
        <v>16</v>
      </c>
      <c r="F29" s="78" t="s">
        <v>17</v>
      </c>
      <c r="G29" s="78" t="s">
        <v>18</v>
      </c>
    </row>
    <row r="30" spans="1:9" s="5" customFormat="1" ht="15">
      <c r="A30" s="10">
        <v>1</v>
      </c>
      <c r="B30" s="10">
        <v>2</v>
      </c>
      <c r="C30" s="10">
        <v>3</v>
      </c>
      <c r="D30" s="10">
        <v>4</v>
      </c>
      <c r="E30" s="10">
        <v>5</v>
      </c>
      <c r="F30" s="10">
        <v>6</v>
      </c>
      <c r="G30" s="10">
        <v>7</v>
      </c>
    </row>
    <row r="31" spans="1:9" s="6" customFormat="1" ht="15">
      <c r="A31" s="27" t="s">
        <v>196</v>
      </c>
      <c r="B31" s="28" t="s">
        <v>197</v>
      </c>
      <c r="C31" s="11">
        <v>36.997</v>
      </c>
      <c r="D31" s="11">
        <v>33.896999999999998</v>
      </c>
      <c r="E31" s="11"/>
      <c r="F31" s="11">
        <v>36.061</v>
      </c>
      <c r="G31" s="11">
        <v>9.7840000000000007</v>
      </c>
    </row>
    <row r="32" spans="1:9" ht="15">
      <c r="A32" s="29" t="s">
        <v>5</v>
      </c>
      <c r="B32" s="30" t="s">
        <v>198</v>
      </c>
      <c r="C32" s="12">
        <v>36.997</v>
      </c>
      <c r="D32" s="12">
        <v>33.896999999999998</v>
      </c>
      <c r="E32" s="12"/>
      <c r="F32" s="12">
        <v>32.960999999999999</v>
      </c>
      <c r="G32" s="12">
        <v>9.7840000000000007</v>
      </c>
    </row>
    <row r="33" spans="1:7" ht="15">
      <c r="A33" s="29" t="s">
        <v>8</v>
      </c>
      <c r="B33" s="30" t="s">
        <v>199</v>
      </c>
      <c r="C33" s="12">
        <v>3.1</v>
      </c>
      <c r="D33" s="12"/>
      <c r="E33" s="12"/>
      <c r="F33" s="12">
        <v>3.1</v>
      </c>
      <c r="G33" s="12"/>
    </row>
    <row r="34" spans="1:7" ht="30">
      <c r="A34" s="29"/>
      <c r="B34" s="30" t="s">
        <v>200</v>
      </c>
      <c r="C34" s="12"/>
      <c r="D34" s="12"/>
      <c r="E34" s="12"/>
      <c r="F34" s="12"/>
      <c r="G34" s="12"/>
    </row>
    <row r="35" spans="1:7" s="6" customFormat="1" ht="15">
      <c r="A35" s="29"/>
      <c r="B35" s="30" t="s">
        <v>201</v>
      </c>
      <c r="C35" s="11">
        <v>33.896999999999998</v>
      </c>
      <c r="D35" s="11">
        <v>33.896999999999998</v>
      </c>
      <c r="E35" s="11"/>
      <c r="F35" s="11"/>
      <c r="G35" s="11"/>
    </row>
    <row r="36" spans="1:7" ht="15">
      <c r="A36" s="27" t="s">
        <v>187</v>
      </c>
      <c r="B36" s="28" t="s">
        <v>202</v>
      </c>
      <c r="C36" s="12">
        <v>1.4910000000000001</v>
      </c>
      <c r="D36" s="12">
        <v>0.81</v>
      </c>
      <c r="E36" s="13"/>
      <c r="F36" s="12">
        <v>0.67900000000000005</v>
      </c>
      <c r="G36" s="12">
        <v>2E-3</v>
      </c>
    </row>
    <row r="37" spans="1:7" s="6" customFormat="1" ht="15">
      <c r="A37" s="29"/>
      <c r="B37" s="30" t="s">
        <v>203</v>
      </c>
      <c r="C37" s="11">
        <v>4.03</v>
      </c>
      <c r="D37" s="11">
        <v>2.39</v>
      </c>
      <c r="E37" s="11"/>
      <c r="F37" s="11">
        <v>1.88</v>
      </c>
      <c r="G37" s="11">
        <v>0.02</v>
      </c>
    </row>
    <row r="38" spans="1:7" s="6" customFormat="1" ht="30">
      <c r="A38" s="29" t="s">
        <v>190</v>
      </c>
      <c r="B38" s="30" t="s">
        <v>25</v>
      </c>
      <c r="C38" s="11">
        <v>22.38</v>
      </c>
      <c r="D38" s="11"/>
      <c r="E38" s="11"/>
      <c r="F38" s="11">
        <v>12.597</v>
      </c>
      <c r="G38" s="11">
        <v>9.7829999999999995</v>
      </c>
    </row>
    <row r="39" spans="1:7" ht="15">
      <c r="A39" s="27" t="s">
        <v>192</v>
      </c>
      <c r="B39" s="28" t="s">
        <v>204</v>
      </c>
      <c r="C39" s="12">
        <v>35.506</v>
      </c>
      <c r="D39" s="12">
        <v>33.087000000000003</v>
      </c>
      <c r="E39" s="12"/>
      <c r="F39" s="12">
        <v>35.381999999999998</v>
      </c>
      <c r="G39" s="12">
        <v>9.7829999999999995</v>
      </c>
    </row>
    <row r="40" spans="1:7" ht="45">
      <c r="A40" s="29" t="s">
        <v>19</v>
      </c>
      <c r="B40" s="30" t="s">
        <v>205</v>
      </c>
      <c r="C40" s="12">
        <v>8.3919999999999995</v>
      </c>
      <c r="D40" s="12"/>
      <c r="E40" s="12"/>
      <c r="F40" s="12">
        <v>8.3919999999999995</v>
      </c>
      <c r="G40" s="12">
        <v>0</v>
      </c>
    </row>
    <row r="41" spans="1:7" ht="30">
      <c r="A41" s="29" t="s">
        <v>20</v>
      </c>
      <c r="B41" s="30" t="s">
        <v>206</v>
      </c>
      <c r="C41" s="12"/>
      <c r="D41" s="12"/>
      <c r="E41" s="12"/>
      <c r="F41" s="12"/>
      <c r="G41" s="12"/>
    </row>
    <row r="42" spans="1:7" ht="15">
      <c r="A42" s="29" t="s">
        <v>21</v>
      </c>
      <c r="B42" s="30" t="s">
        <v>207</v>
      </c>
      <c r="C42" s="12">
        <v>4.6079999999999997</v>
      </c>
      <c r="D42" s="31"/>
      <c r="E42" s="31"/>
      <c r="F42" s="12">
        <v>4.6079999999999997</v>
      </c>
      <c r="G42" s="31"/>
    </row>
  </sheetData>
  <mergeCells count="8">
    <mergeCell ref="A1:G1"/>
    <mergeCell ref="A4:A5"/>
    <mergeCell ref="B4:B5"/>
    <mergeCell ref="C4:G4"/>
    <mergeCell ref="A28:A29"/>
    <mergeCell ref="B28:B29"/>
    <mergeCell ref="C28:G28"/>
    <mergeCell ref="A26:G26"/>
  </mergeCells>
  <hyperlinks>
    <hyperlink ref="G2" location="'информация для раскрытия'!A1" display="'информация для раскрытия'!A1"/>
  </hyperlinks>
  <pageMargins left="0.7" right="0.7" top="0.75" bottom="0.75" header="0.3" footer="0.3"/>
  <pageSetup paperSize="9" scale="9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1"/>
  <sheetViews>
    <sheetView showGridLines="0" view="pageBreakPreview" zoomScaleSheetLayoutView="100" workbookViewId="0">
      <selection activeCell="B9" sqref="B9"/>
    </sheetView>
  </sheetViews>
  <sheetFormatPr defaultRowHeight="15"/>
  <cols>
    <col min="1" max="1" width="65.5703125" style="8" customWidth="1"/>
    <col min="2" max="2" width="19.7109375" style="8" customWidth="1"/>
    <col min="3" max="3" width="14.5703125" style="8" customWidth="1"/>
    <col min="4" max="16384" width="9.140625" style="8"/>
  </cols>
  <sheetData>
    <row r="1" spans="1:5">
      <c r="A1" s="149" t="s">
        <v>273</v>
      </c>
      <c r="B1" s="149"/>
    </row>
    <row r="2" spans="1:5" s="76" customFormat="1">
      <c r="B2" s="77" t="s">
        <v>220</v>
      </c>
    </row>
    <row r="3" spans="1:5">
      <c r="A3" s="43"/>
      <c r="B3" s="19"/>
    </row>
    <row r="4" spans="1:5" ht="30">
      <c r="A4" s="10" t="s">
        <v>1</v>
      </c>
      <c r="B4" s="79" t="s">
        <v>245</v>
      </c>
    </row>
    <row r="5" spans="1:5" ht="18" customHeight="1">
      <c r="A5" s="2" t="s">
        <v>26</v>
      </c>
      <c r="B5" s="10">
        <v>2.7840980000000002</v>
      </c>
    </row>
    <row r="6" spans="1:5" ht="18" customHeight="1">
      <c r="A6" s="2" t="s">
        <v>23</v>
      </c>
      <c r="B6" s="72">
        <f>+B5/(B5+B7)</f>
        <v>4.000020229275273E-2</v>
      </c>
      <c r="E6" s="44"/>
    </row>
    <row r="7" spans="1:5" ht="18" customHeight="1">
      <c r="A7" s="2" t="s">
        <v>24</v>
      </c>
      <c r="B7" s="73">
        <f>+'3'!C20+'3'!C24</f>
        <v>66.817999999999998</v>
      </c>
    </row>
    <row r="8" spans="1:5" ht="18" customHeight="1">
      <c r="A8" s="2" t="s">
        <v>27</v>
      </c>
      <c r="B8" s="73">
        <f>+B9/B5</f>
        <v>2369.506030319335</v>
      </c>
    </row>
    <row r="9" spans="1:5" ht="18" customHeight="1">
      <c r="A9" s="2" t="s">
        <v>256</v>
      </c>
      <c r="B9" s="73">
        <v>6596.9369999999999</v>
      </c>
    </row>
    <row r="10" spans="1:5" ht="18" customHeight="1">
      <c r="A10" s="85"/>
      <c r="B10" s="95"/>
    </row>
    <row r="11" spans="1:5">
      <c r="A11" s="85" t="s">
        <v>10</v>
      </c>
      <c r="B11" s="45"/>
    </row>
    <row r="12" spans="1:5" ht="33.75" customHeight="1">
      <c r="A12" s="150" t="s">
        <v>274</v>
      </c>
      <c r="B12" s="150"/>
    </row>
    <row r="13" spans="1:5">
      <c r="A13" s="85"/>
      <c r="B13" s="85"/>
    </row>
    <row r="14" spans="1:5" ht="11.25" customHeight="1">
      <c r="A14" s="45"/>
      <c r="B14" s="45"/>
    </row>
    <row r="15" spans="1:5" ht="37.5" customHeight="1">
      <c r="A15" s="150" t="s">
        <v>298</v>
      </c>
      <c r="B15" s="150"/>
    </row>
    <row r="16" spans="1:5">
      <c r="A16" s="78" t="s">
        <v>254</v>
      </c>
      <c r="B16" s="78" t="s">
        <v>255</v>
      </c>
    </row>
    <row r="17" spans="1:2">
      <c r="A17" s="78">
        <v>2020</v>
      </c>
      <c r="B17" s="94">
        <v>4</v>
      </c>
    </row>
    <row r="18" spans="1:2">
      <c r="A18" s="78">
        <v>2021</v>
      </c>
      <c r="B18" s="94">
        <v>4</v>
      </c>
    </row>
    <row r="19" spans="1:2">
      <c r="A19" s="78">
        <v>2022</v>
      </c>
      <c r="B19" s="94">
        <v>4</v>
      </c>
    </row>
    <row r="20" spans="1:2">
      <c r="A20" s="78">
        <v>2023</v>
      </c>
      <c r="B20" s="94">
        <v>4</v>
      </c>
    </row>
    <row r="21" spans="1:2">
      <c r="A21" s="78">
        <v>2024</v>
      </c>
      <c r="B21" s="94">
        <v>4</v>
      </c>
    </row>
  </sheetData>
  <mergeCells count="3">
    <mergeCell ref="A1:B1"/>
    <mergeCell ref="A15:B15"/>
    <mergeCell ref="A12:B12"/>
  </mergeCells>
  <hyperlinks>
    <hyperlink ref="B2" location="'информация для раскрытия'!A1" display="'информация для раскрытия'!A1"/>
  </hyperlinks>
  <pageMargins left="0.70866141732283472" right="0.70866141732283472" top="0.74803149606299213" bottom="0.55118110236220474" header="0.31496062992125984" footer="0.31496062992125984"/>
  <pageSetup paperSize="9" orientation="portrait" r:id="rId1"/>
  <colBreaks count="1" manualBreakCount="1">
    <brk id="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5"/>
  <sheetViews>
    <sheetView showGridLines="0" view="pageBreakPreview" zoomScaleNormal="100" zoomScaleSheetLayoutView="100" workbookViewId="0"/>
  </sheetViews>
  <sheetFormatPr defaultRowHeight="15"/>
  <cols>
    <col min="1" max="16384" width="9.140625" style="8"/>
  </cols>
  <sheetData>
    <row r="1" spans="1:8">
      <c r="A1" s="38" t="s">
        <v>275</v>
      </c>
      <c r="H1" s="19" t="s">
        <v>220</v>
      </c>
    </row>
    <row r="3" spans="1:8">
      <c r="A3" s="71" t="s">
        <v>28</v>
      </c>
    </row>
    <row r="5" spans="1:8">
      <c r="A5" s="71" t="s">
        <v>30</v>
      </c>
    </row>
  </sheetData>
  <hyperlinks>
    <hyperlink ref="H1" location="'информация для раскрытия'!A1" display="'информация для раскрытия'!A1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5"/>
  <sheetViews>
    <sheetView showGridLines="0" view="pageBreakPreview" zoomScaleNormal="100" zoomScaleSheetLayoutView="100" workbookViewId="0"/>
  </sheetViews>
  <sheetFormatPr defaultRowHeight="12.75"/>
  <cols>
    <col min="1" max="1" width="9.140625" style="14" customWidth="1"/>
    <col min="2" max="7" width="9.140625" style="14"/>
    <col min="8" max="8" width="7.85546875" style="14" customWidth="1"/>
    <col min="9" max="9" width="12.7109375" style="14" customWidth="1"/>
    <col min="10" max="10" width="7.42578125" style="14" customWidth="1"/>
    <col min="11" max="11" width="11.140625" style="14" customWidth="1"/>
    <col min="12" max="12" width="29.5703125" style="14" customWidth="1"/>
    <col min="13" max="13" width="13.140625" style="14" customWidth="1"/>
    <col min="14" max="16384" width="9.140625" style="14"/>
  </cols>
  <sheetData>
    <row r="1" spans="1:12" ht="22.5" customHeight="1">
      <c r="L1" s="32" t="s">
        <v>220</v>
      </c>
    </row>
    <row r="2" spans="1:12" ht="15.75">
      <c r="A2" s="152" t="s">
        <v>175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</row>
    <row r="3" spans="1:12" ht="12" customHeight="1"/>
    <row r="4" spans="1:12" ht="48" customHeight="1">
      <c r="A4" s="151" t="s">
        <v>299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</row>
    <row r="5" spans="1:12" ht="12" customHeight="1"/>
    <row r="6" spans="1:12" ht="15.75">
      <c r="A6" s="156" t="s">
        <v>174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</row>
    <row r="7" spans="1:12" ht="15" customHeight="1">
      <c r="A7" s="157"/>
      <c r="B7" s="157"/>
      <c r="C7" s="157"/>
      <c r="D7" s="157"/>
      <c r="E7" s="157"/>
      <c r="F7" s="157"/>
      <c r="G7" s="157"/>
      <c r="H7" s="157"/>
      <c r="I7" s="157"/>
      <c r="J7" s="157"/>
      <c r="K7" s="157"/>
      <c r="L7" s="157"/>
    </row>
    <row r="8" spans="1:12" ht="15" customHeight="1">
      <c r="A8" s="158" t="s">
        <v>160</v>
      </c>
      <c r="B8" s="158"/>
      <c r="C8" s="158"/>
      <c r="D8" s="158"/>
      <c r="E8" s="158"/>
      <c r="F8" s="158"/>
      <c r="G8" s="158"/>
      <c r="H8" s="158"/>
      <c r="I8" s="158"/>
      <c r="J8" s="158"/>
      <c r="K8" s="158"/>
      <c r="L8" s="158"/>
    </row>
    <row r="9" spans="1:12" s="15" customFormat="1" ht="15" customHeight="1">
      <c r="A9" s="159" t="s">
        <v>161</v>
      </c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</row>
    <row r="10" spans="1:12" ht="106.5" customHeight="1">
      <c r="A10" s="155" t="s">
        <v>162</v>
      </c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5"/>
    </row>
    <row r="11" spans="1:12" ht="30" customHeight="1">
      <c r="A11" s="155" t="s">
        <v>163</v>
      </c>
      <c r="B11" s="155"/>
      <c r="C11" s="155"/>
      <c r="D11" s="155"/>
      <c r="E11" s="155"/>
      <c r="F11" s="155"/>
      <c r="G11" s="155"/>
      <c r="H11" s="155"/>
      <c r="I11" s="155"/>
      <c r="J11" s="155"/>
      <c r="K11" s="155"/>
      <c r="L11" s="155"/>
    </row>
    <row r="12" spans="1:12" ht="30" customHeight="1">
      <c r="A12" s="155" t="s">
        <v>265</v>
      </c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</row>
    <row r="13" spans="1:12" ht="15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</row>
    <row r="14" spans="1:12" ht="15" customHeight="1">
      <c r="A14" s="158" t="s">
        <v>164</v>
      </c>
      <c r="B14" s="158"/>
      <c r="C14" s="158"/>
      <c r="D14" s="158"/>
      <c r="E14" s="158"/>
      <c r="F14" s="158"/>
      <c r="G14" s="158"/>
      <c r="H14" s="158"/>
      <c r="I14" s="158"/>
      <c r="J14" s="158"/>
      <c r="K14" s="158"/>
      <c r="L14" s="158"/>
    </row>
    <row r="15" spans="1:12" s="18" customFormat="1" ht="78" customHeight="1">
      <c r="A15" s="153" t="s">
        <v>165</v>
      </c>
      <c r="B15" s="153"/>
      <c r="C15" s="153"/>
      <c r="D15" s="153"/>
      <c r="E15" s="153"/>
      <c r="F15" s="153"/>
      <c r="G15" s="153"/>
      <c r="H15" s="153"/>
      <c r="I15" s="153"/>
      <c r="J15" s="153"/>
      <c r="K15" s="153"/>
      <c r="L15" s="153"/>
    </row>
    <row r="16" spans="1:12" s="18" customFormat="1" ht="45.75" customHeight="1">
      <c r="A16" s="153" t="s">
        <v>166</v>
      </c>
      <c r="B16" s="153"/>
      <c r="C16" s="153"/>
      <c r="D16" s="153"/>
      <c r="E16" s="153"/>
      <c r="F16" s="153"/>
      <c r="G16" s="153"/>
      <c r="H16" s="153"/>
      <c r="I16" s="153"/>
      <c r="J16" s="153"/>
      <c r="K16" s="153"/>
      <c r="L16" s="153"/>
    </row>
    <row r="17" spans="1:13" s="18" customFormat="1" ht="31.5" customHeight="1">
      <c r="A17" s="161" t="s">
        <v>167</v>
      </c>
      <c r="B17" s="161"/>
      <c r="C17" s="161"/>
      <c r="D17" s="161"/>
      <c r="E17" s="161"/>
      <c r="F17" s="161"/>
      <c r="G17" s="161"/>
      <c r="H17" s="161"/>
      <c r="I17" s="161"/>
      <c r="J17" s="161"/>
      <c r="K17" s="161"/>
      <c r="L17" s="161"/>
    </row>
    <row r="18" spans="1:13" s="18" customFormat="1" ht="48.75" customHeight="1">
      <c r="A18" s="153" t="s">
        <v>168</v>
      </c>
      <c r="B18" s="153"/>
      <c r="C18" s="153"/>
      <c r="D18" s="153"/>
      <c r="E18" s="153"/>
      <c r="F18" s="153"/>
      <c r="G18" s="153"/>
      <c r="H18" s="153"/>
      <c r="I18" s="153"/>
      <c r="J18" s="153"/>
      <c r="K18" s="153"/>
      <c r="L18" s="153"/>
    </row>
    <row r="19" spans="1:13" s="18" customFormat="1" ht="45" customHeight="1">
      <c r="A19" s="153" t="s">
        <v>169</v>
      </c>
      <c r="B19" s="153"/>
      <c r="C19" s="153"/>
      <c r="D19" s="153"/>
      <c r="E19" s="153"/>
      <c r="F19" s="153"/>
      <c r="G19" s="153"/>
      <c r="H19" s="153"/>
      <c r="I19" s="153"/>
      <c r="J19" s="153"/>
      <c r="K19" s="153"/>
      <c r="L19" s="153"/>
    </row>
    <row r="20" spans="1:13" s="18" customFormat="1" ht="15">
      <c r="A20" s="153" t="s">
        <v>170</v>
      </c>
      <c r="B20" s="153"/>
      <c r="C20" s="153"/>
      <c r="D20" s="153"/>
      <c r="E20" s="153"/>
      <c r="F20" s="153"/>
      <c r="G20" s="153"/>
      <c r="H20" s="153"/>
      <c r="I20" s="153"/>
      <c r="J20" s="153"/>
      <c r="K20" s="153"/>
      <c r="L20" s="153"/>
    </row>
    <row r="21" spans="1:13" s="18" customFormat="1" ht="75.75" customHeight="1">
      <c r="A21" s="154" t="s">
        <v>171</v>
      </c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</row>
    <row r="22" spans="1:13" s="18" customFormat="1" ht="33" customHeight="1">
      <c r="A22" s="153" t="s">
        <v>172</v>
      </c>
      <c r="B22" s="153"/>
      <c r="C22" s="153"/>
      <c r="D22" s="153"/>
      <c r="E22" s="153"/>
      <c r="F22" s="153"/>
      <c r="G22" s="153"/>
      <c r="H22" s="153"/>
      <c r="I22" s="153"/>
      <c r="J22" s="153"/>
      <c r="K22" s="153"/>
      <c r="L22" s="153"/>
    </row>
    <row r="23" spans="1:13" s="18" customFormat="1" ht="48" customHeight="1">
      <c r="A23" s="153" t="s">
        <v>173</v>
      </c>
      <c r="B23" s="153"/>
      <c r="C23" s="153"/>
      <c r="D23" s="153"/>
      <c r="E23" s="153"/>
      <c r="F23" s="153"/>
      <c r="G23" s="153"/>
      <c r="H23" s="153"/>
      <c r="I23" s="153"/>
      <c r="J23" s="153"/>
      <c r="K23" s="153"/>
      <c r="L23" s="153"/>
    </row>
    <row r="24" spans="1:13" ht="15" customHeight="1">
      <c r="A24" s="157"/>
      <c r="B24" s="157"/>
      <c r="C24" s="157"/>
      <c r="D24" s="157"/>
      <c r="E24" s="157"/>
      <c r="F24" s="157"/>
      <c r="G24" s="157"/>
      <c r="H24" s="157"/>
      <c r="I24" s="157"/>
      <c r="J24" s="157"/>
      <c r="K24" s="157"/>
      <c r="L24" s="157"/>
    </row>
    <row r="25" spans="1:13" s="37" customFormat="1" ht="30" customHeight="1">
      <c r="A25" s="160" t="s">
        <v>241</v>
      </c>
      <c r="B25" s="160"/>
      <c r="C25" s="160"/>
      <c r="D25" s="160"/>
      <c r="E25" s="160"/>
      <c r="F25" s="160"/>
      <c r="G25" s="160"/>
      <c r="H25" s="160"/>
      <c r="I25" s="160"/>
      <c r="J25" s="160"/>
      <c r="K25" s="160"/>
      <c r="L25" s="93" t="s">
        <v>253</v>
      </c>
      <c r="M25" s="74"/>
    </row>
  </sheetData>
  <mergeCells count="21">
    <mergeCell ref="A25:K25"/>
    <mergeCell ref="A24:L24"/>
    <mergeCell ref="A22:L22"/>
    <mergeCell ref="A23:L23"/>
    <mergeCell ref="A12:L12"/>
    <mergeCell ref="A14:L14"/>
    <mergeCell ref="A15:L15"/>
    <mergeCell ref="A16:L16"/>
    <mergeCell ref="A17:L17"/>
    <mergeCell ref="A18:L18"/>
    <mergeCell ref="A4:L4"/>
    <mergeCell ref="A2:L2"/>
    <mergeCell ref="A19:L19"/>
    <mergeCell ref="A20:L20"/>
    <mergeCell ref="A21:L21"/>
    <mergeCell ref="A11:L11"/>
    <mergeCell ref="A6:L6"/>
    <mergeCell ref="A7:L7"/>
    <mergeCell ref="A8:L8"/>
    <mergeCell ref="A9:L9"/>
    <mergeCell ref="A10:L10"/>
  </mergeCells>
  <hyperlinks>
    <hyperlink ref="L1" location="'информация для раскрытия'!A1" display="'информация для раскрытия'!A1"/>
    <hyperlink ref="L25" r:id="rId1"/>
  </hyperlinks>
  <pageMargins left="0.7" right="0.7" top="0.75" bottom="0.75" header="0.3" footer="0.3"/>
  <pageSetup paperSize="9" scale="67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G5"/>
  <sheetViews>
    <sheetView showGridLines="0" view="pageBreakPreview" zoomScaleNormal="100" zoomScaleSheetLayoutView="100" workbookViewId="0"/>
  </sheetViews>
  <sheetFormatPr defaultRowHeight="15"/>
  <cols>
    <col min="1" max="1" width="13.5703125" style="8" customWidth="1"/>
    <col min="2" max="2" width="12.5703125" style="8" customWidth="1"/>
    <col min="3" max="3" width="12.85546875" style="8" customWidth="1"/>
    <col min="4" max="4" width="13.28515625" style="8" customWidth="1"/>
    <col min="5" max="5" width="12.42578125" style="8" customWidth="1"/>
    <col min="6" max="6" width="10.85546875" style="8" customWidth="1"/>
    <col min="7" max="7" width="11.5703125" style="8" customWidth="1"/>
    <col min="8" max="16384" width="9.140625" style="8"/>
  </cols>
  <sheetData>
    <row r="1" spans="1:7">
      <c r="A1" s="38" t="s">
        <v>232</v>
      </c>
      <c r="G1" s="19" t="s">
        <v>220</v>
      </c>
    </row>
    <row r="3" spans="1:7" ht="62.25" customHeight="1">
      <c r="A3" s="150" t="s">
        <v>235</v>
      </c>
      <c r="B3" s="150"/>
      <c r="C3" s="150"/>
      <c r="D3" s="150"/>
      <c r="E3" s="150"/>
      <c r="F3" s="150"/>
      <c r="G3" s="150"/>
    </row>
    <row r="5" spans="1:7">
      <c r="A5" s="32" t="s">
        <v>253</v>
      </c>
    </row>
  </sheetData>
  <mergeCells count="1">
    <mergeCell ref="A3:G3"/>
  </mergeCells>
  <hyperlinks>
    <hyperlink ref="G1" location="'информация для раскрытия'!A1" display="'информация для раскрытия'!A1"/>
    <hyperlink ref="A5" r:id="rId1"/>
  </hyperlinks>
  <pageMargins left="0.7" right="0.7" top="0.75" bottom="0.75" header="0.3" footer="0.3"/>
  <pageSetup paperSize="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H3"/>
  <sheetViews>
    <sheetView showGridLines="0" view="pageBreakPreview" zoomScaleNormal="100" zoomScaleSheetLayoutView="100" workbookViewId="0">
      <selection activeCell="L40" sqref="L40"/>
    </sheetView>
  </sheetViews>
  <sheetFormatPr defaultRowHeight="15"/>
  <cols>
    <col min="1" max="2" width="9.140625" style="8"/>
    <col min="3" max="3" width="12.42578125" style="8" customWidth="1"/>
    <col min="4" max="4" width="9.140625" style="8"/>
    <col min="5" max="5" width="11.140625" style="8" customWidth="1"/>
    <col min="6" max="6" width="9.140625" style="8"/>
    <col min="7" max="8" width="13" style="8" customWidth="1"/>
    <col min="9" max="16384" width="9.140625" style="8"/>
  </cols>
  <sheetData>
    <row r="1" spans="1:8">
      <c r="H1" s="32" t="s">
        <v>220</v>
      </c>
    </row>
    <row r="2" spans="1:8" ht="54.75" customHeight="1">
      <c r="A2" s="162" t="s">
        <v>243</v>
      </c>
      <c r="B2" s="162"/>
      <c r="C2" s="162"/>
      <c r="D2" s="162"/>
      <c r="E2" s="162"/>
      <c r="F2" s="162"/>
      <c r="G2" s="162"/>
      <c r="H2" s="162"/>
    </row>
    <row r="3" spans="1:8" s="38" customFormat="1" ht="15.75" customHeight="1">
      <c r="A3" s="163" t="s">
        <v>251</v>
      </c>
      <c r="B3" s="164"/>
      <c r="C3" s="164"/>
      <c r="D3" s="164"/>
      <c r="E3" s="164"/>
      <c r="F3" s="164"/>
      <c r="G3" s="164"/>
      <c r="H3" s="164"/>
    </row>
  </sheetData>
  <mergeCells count="2">
    <mergeCell ref="A2:H2"/>
    <mergeCell ref="A3:H3"/>
  </mergeCells>
  <hyperlinks>
    <hyperlink ref="A3" r:id="rId1"/>
    <hyperlink ref="H1" location="'информация для раскрытия'!A1" display="'информация для раскрытия'!A1"/>
  </hyperlinks>
  <pageMargins left="0.7" right="0.7" top="0.75" bottom="0.75" header="0.3" footer="0.3"/>
  <pageSetup paperSize="9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"/>
  <sheetViews>
    <sheetView showGridLines="0" view="pageBreakPreview" zoomScaleNormal="100" zoomScaleSheetLayoutView="100" workbookViewId="0">
      <selection activeCell="C48" sqref="C48"/>
    </sheetView>
  </sheetViews>
  <sheetFormatPr defaultRowHeight="12.75"/>
  <cols>
    <col min="7" max="7" width="17.28515625" customWidth="1"/>
  </cols>
  <sheetData>
    <row r="1" spans="1:7">
      <c r="G1" s="32" t="s">
        <v>220</v>
      </c>
    </row>
    <row r="2" spans="1:7" s="8" customFormat="1" ht="15">
      <c r="A2" s="8" t="s">
        <v>268</v>
      </c>
    </row>
    <row r="4" spans="1:7" ht="15">
      <c r="A4" s="8" t="s">
        <v>269</v>
      </c>
    </row>
  </sheetData>
  <hyperlinks>
    <hyperlink ref="G1" location="'информация для раскрытия'!A1" display="'информация для раскрытия'!A1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3"/>
  <sheetViews>
    <sheetView showGridLines="0" view="pageBreakPreview" zoomScaleNormal="100" zoomScaleSheetLayoutView="100" workbookViewId="0">
      <selection activeCell="A3" sqref="A3:I3"/>
    </sheetView>
  </sheetViews>
  <sheetFormatPr defaultRowHeight="15"/>
  <cols>
    <col min="1" max="4" width="9.140625" style="8"/>
    <col min="5" max="5" width="9.28515625" style="8" customWidth="1"/>
    <col min="6" max="7" width="9.140625" style="8"/>
    <col min="8" max="8" width="13" style="8" customWidth="1"/>
    <col min="9" max="9" width="13.140625" style="8" customWidth="1"/>
    <col min="10" max="16384" width="9.140625" style="8"/>
  </cols>
  <sheetData>
    <row r="1" spans="1:9">
      <c r="I1" s="32" t="s">
        <v>220</v>
      </c>
    </row>
    <row r="2" spans="1:9" ht="82.5" customHeight="1">
      <c r="A2" s="165" t="s">
        <v>300</v>
      </c>
      <c r="B2" s="165"/>
      <c r="C2" s="165"/>
      <c r="D2" s="165"/>
      <c r="E2" s="165"/>
      <c r="F2" s="165"/>
      <c r="G2" s="165"/>
      <c r="H2" s="165"/>
      <c r="I2" s="165"/>
    </row>
    <row r="3" spans="1:9" ht="20.25" customHeight="1">
      <c r="A3" s="166" t="s">
        <v>253</v>
      </c>
      <c r="B3" s="167"/>
      <c r="C3" s="167"/>
      <c r="D3" s="167"/>
      <c r="E3" s="167"/>
      <c r="F3" s="167"/>
      <c r="G3" s="167"/>
      <c r="H3" s="167"/>
      <c r="I3" s="167"/>
    </row>
  </sheetData>
  <mergeCells count="2">
    <mergeCell ref="A2:I2"/>
    <mergeCell ref="A3:I3"/>
  </mergeCells>
  <hyperlinks>
    <hyperlink ref="A3" r:id="rId1"/>
    <hyperlink ref="I1" location="'информация для раскрытия'!A1" display="'информация для раскрытия'!A1"/>
  </hyperlinks>
  <pageMargins left="0.98425196850393704" right="0.39370078740157483" top="0.78740157480314965" bottom="0.78740157480314965" header="0" footer="0"/>
  <pageSetup paperSize="9" scale="99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5"/>
  <sheetViews>
    <sheetView showGridLines="0" view="pageBreakPreview" zoomScaleNormal="100" zoomScaleSheetLayoutView="100" workbookViewId="0"/>
  </sheetViews>
  <sheetFormatPr defaultRowHeight="12.75"/>
  <cols>
    <col min="9" max="9" width="5.140625" customWidth="1"/>
    <col min="10" max="10" width="11.85546875" customWidth="1"/>
  </cols>
  <sheetData>
    <row r="1" spans="1:10" s="8" customFormat="1" ht="15">
      <c r="A1" s="38" t="s">
        <v>257</v>
      </c>
      <c r="J1" s="32" t="s">
        <v>220</v>
      </c>
    </row>
    <row r="2" spans="1:10" s="96" customFormat="1" ht="14.25"/>
    <row r="3" spans="1:10" s="8" customFormat="1" ht="62.25" customHeight="1">
      <c r="A3" s="168" t="s">
        <v>266</v>
      </c>
      <c r="B3" s="168"/>
      <c r="C3" s="168"/>
      <c r="D3" s="168"/>
      <c r="E3" s="168"/>
      <c r="F3" s="168"/>
      <c r="G3" s="168"/>
      <c r="H3" s="168"/>
      <c r="I3" s="168"/>
      <c r="J3" s="168"/>
    </row>
    <row r="4" spans="1:10" s="8" customFormat="1" ht="15"/>
    <row r="5" spans="1:10" s="8" customFormat="1" ht="15">
      <c r="A5" s="97" t="s">
        <v>258</v>
      </c>
      <c r="B5" s="32" t="s">
        <v>259</v>
      </c>
    </row>
  </sheetData>
  <mergeCells count="1">
    <mergeCell ref="A3:J3"/>
  </mergeCells>
  <hyperlinks>
    <hyperlink ref="J1" location="'информация для раскрытия'!A1" display="'информация для раскрытия'!A1"/>
  </hyperlinks>
  <pageMargins left="0.7" right="0.7" top="0.75" bottom="0.75" header="0.3" footer="0.3"/>
  <pageSetup paperSize="9" scale="97" orientation="portrait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12-gostr34112012-256"/>
    <Reference URI="#idPackageObject" Type="http://www.w3.org/2000/09/xmldsig#Object">
      <DigestMethod Algorithm="urn:ietf:params:xml:ns:cpxmlsec:algorithms:gostr34112012-256"/>
      <DigestValue>9AHcm9uythU4oXkHuVeblD8XsjOuxQn+ek7HgHidOs4=</DigestValue>
    </Reference>
    <Reference URI="#idOfficeObject" Type="http://www.w3.org/2000/09/xmldsig#Object">
      <DigestMethod Algorithm="urn:ietf:params:xml:ns:cpxmlsec:algorithms:gostr34112012-256"/>
      <DigestValue>l0T4dmDXqocjQEVLEtQCvrtZOHz/uDvj1JjSwDV52FQ=</DigestValue>
    </Reference>
    <Reference URI="#idValidSigLnImg" Type="http://www.w3.org/2000/09/xmldsig#Object">
      <DigestMethod Algorithm="urn:ietf:params:xml:ns:cpxmlsec:algorithms:gostr34112012-256"/>
      <DigestValue>pWGO1d1pPJ5Cpczu8+LmIUPjviaAZYbhLJJTM1kpZJ4=</DigestValue>
    </Reference>
    <Reference URI="#idInvalidSigLnImg" Type="http://www.w3.org/2000/09/xmldsig#Object">
      <DigestMethod Algorithm="urn:ietf:params:xml:ns:cpxmlsec:algorithms:gostr34112012-256"/>
      <DigestValue>XkjnopQ0JrV9pR8Lf+HpoVxTAYVFbU12qUeHgnbSM6g=</DigestValue>
    </Reference>
  </SignedInfo>
  <SignatureValue>61yHFGpDYu58NR7kic6GLHJA2HC1HyAW6DvOGv74qMw6m1WYqE8xId7A9NKLLWwJ
jWfLAsUdVHI5mSfi8AUayg==</SignatureValue>
  <KeyInfo>
    <X509Data>
      <X509Certificate>MIIJ2jCCCYegAwIBAgIRApyATwBWrbqFSQ9EiGhqXSQwCgYIKoUDBwEBAwIwggGJ
MR4wHAYJKoZIhvcNAQkBFg9jYUBza2Jrb250dXIucnUxGDAWBgUqhQNkARINMTAy
NjYwNTYwNjYyMDEaMBgGCCqFAwOBAwEBEgwwMDY2NjMwMDMxMjcxCzAJBgNVBAYT
AlJVMTMwMQYDVQQIDCo2NiDQodCy0LXRgNC00LvQvtCy0YHQutCw0Y8g0L7QsdC7
0LDRgdGC0YwxITAfBgNVBAcMGNCV0LrQsNGC0LXRgNC40L3QsdGD0YDQszFEMEIG
A1UECQw70YPQu9C40YbQsCDQndCw0YDQvtC00L3QvtC5INCy0L7Qu9C4LCDRgdGC
0YDQvtC10L3QuNC1IDE50JAxMDAuBgNVBAsMJ9Cj0LTQvtGB0YLQvtCy0LXRgNGP
0Y7RidC40Lkg0YbQtdC90YLRgDEpMCcGA1UECgwg0JDQniAi0J/QpCAi0KHQmtCR
INCa0J7QndCi0KPQoCIxKTAnBgNVBAMMINCQ0J4gItCf0KQgItCh0JrQkSDQmtCe
0J3QotCj0KAiMB4XDTIxMDYyOTA0NDQyOFoXDTIyMDkyOTA0MjgyNFowggHfMTAw
LgYJKoZIhvcNAQkCDCE1NTA2MDA3NDE5LTU1MDYwMTAwMS0wMDIzMzUyMTE3MDAx
KTAnBgkqhkiG9w0BCQEWGnZ5c290c2tpeUBjb3JkaWFudC1vbXNrLnJ1MRowGAYI
KoUDA4EDAQESDDAwNTUwNjAwNzQxOTEWMBQGBSqFA2QDEgswMjMzNTIxMTcwMDEY
MBYGBSqFA2QBEg0xMDI1NTAxMjQ0Nzc5MTAwLgYDVQQMDCfQs9C10L3QtdGA0LDQ
u9GM0L3Ri9C5INC00LjRgNC10LrRgtC+0YAxIDAeBgNVBAoMF9CQ0J4gItCe0JzQ
odCa0KjQmNCd0JAiMTAwLgYDVQQJDCfQo9CbINCfLtCSLtCR0KPQlNCV0KDQmtCY
0J3QkCwg0JTQntCcIDIxETAPBgNVBAcMCNCe0LzRgdC6MScwJQYDVQQIDB41NSDQ
ntC80YHQutCw0Y8g0L7QsdC70LDRgdGC0YwxCzAJBgNVBAYTAlJVMSgwJgYDVQQq
DB/Qm9Cw0YDQuNGB0LAg0JHQvtGA0LjRgdC+0LLQvdCwMRcwFQYDVQQEDA7Qk9GA
0LjRiNC40L3QsDEgMB4GA1UEAwwX0JDQniAi0J7QnNCh0JrQqNCY0J3QkCIwZjAf
BggqhQMHAQEBATATBgcqhQMCAiQABggqhQMHAQECAgNDAARAQMStlzpxEKEkF5k3
znaabq0V3iKXNnF9U/1cUUsXkGmP8FwFkpnRpkJ0n0lCPHp3gLL1khwdrMQmY61/
vkCgWaOCBWcwggVjMAwGBSqFA2RyBAMCAQEwDgYDVR0PAQH/BAQDAgTwMCUGA1Ud
EQQeMByBGnZ5c290c2tpeUBjb3JkaWFudC1vbXNrLnJ1MBMGA1UdIAQMMAowCAYG
KoUDZHEBMEEGA1UdJQQ6MDgGCCsGAQUFBwMCBgcqhQMCAiIGBggrBgEFBQcDBAYH
KoUDAwcIAQYIKoUDAwcBAQEGBiqFAwMHATCBoQYIKwYBBQUHAQEEgZQwgZEwRgYI
KwYBBQUHMAKGOmh0dHA6Ly9jZHAuc2tia29udHVyLnJ1L2NlcnRpZmljYXRlcy9z
a2Jrb250dXItcTEtMjAyMC5jcnQwRwYIKwYBBQUHMAKGO2h0dHA6Ly9jZHAyLnNr
YmtvbnR1ci5ydS9jZXJ0aWZpY2F0ZXMvc2tia29udHVyLXExLTIwMjAuY3J0MCsG
A1UdEAQkMCKADzIwMjEwNjI5MDQ0NDI3WoEPMjAyMjA5MjkwNDI4MjRaMIIBMwYF
KoUDZHAEggEoMIIBJAwrItCa0YDQuNC/0YLQvtCf0YDQviBDU1AiICjQstC10YDR
gdC40Y8gNC4wKQxTItCj0LTQvtGB0YLQvtCy0LXRgNGP0Y7RidC40Lkg0YbQtdC9
0YLRgCAi0JrRgNC40L/RgtC+0J/RgNC+INCj0KYiINCy0LXRgNGB0LjQuCAyLjAM
T9Ch0LXRgNGC0LjRhNC40LrQsNGCINGB0L7QvtGC0LLQtdGC0YHRgtCy0LjRjyDi
hJYg0KHQpC8xMjQtMzk2NiDQvtGCIDE1LjAxLjIwMjEMT9Ch0LXRgNGC0LjRhNC4
0LrQsNGCINGB0L7QvtGC0LLQtdGC0YHRgtCy0LjRjyDihJYg0KHQpC8xMjgtMzU5
MiDQvtGCIDE3LjEwLjIwMTgwNgYFKoUDZG8ELQwrItCa0YDQuNC/0YLQvtCf0YDQ
viBDU1AiICjQstC10YDRgdC40Y8gNC4wKTB8BgNVHR8EdTBzMDegNaAzhjFodHRw
Oi8vY2RwLnNrYmtvbnR1ci5ydS9jZHAvc2tia29udHVyLXExLTIwMjAuY3JsMDig
NqA0hjJodHRwOi8vY2RwMi5za2Jrb250dXIucnUvY2RwL3NrYmtvbnR1ci1xMS0y
MDIwLmNybDCBggYHKoUDAgIxAgR3MHUwZRZAaHR0cHM6Ly9jYS5rb250dXIucnUv
YWJvdXQvZG9jdW1lbnRzL2NyeXB0b3Byby1saWNlbnNlLXF1YWxpZmllZAwd0KHQ
mtCRINCa0L7QvdGC0YPRgCDQuCDQlNCX0J4DAgXgBAzls92yERR49/MZuRgwggFg
BgNVHSMEggFXMIIBU4AUM8zx6RoOJmPPpIRlWVyGdxt/fkqhggEspIIBKDCCASQx
HjAcBgkqhkiG9w0BCQEWD2RpdEBtaW5zdnlhei5ydTELMAkGA1UEBhMCUlUxGDAW
BgNVBAgMDzc3INCc0L7RgdC60LLQsDEZMBcGA1UEBwwQ0LMuINCc0L7RgdC60LLQ
sDEuMCwGA1UECQwl0YPQu9C40YbQsCDQotCy0LXRgNGB0LrQsNGPLCDQtNC+0Lwg
NzEsMCoGA1UECgwj0JzQuNC90LrQvtC80YHQstGP0LfRjCDQoNC+0YHRgdC40Lgx
GDAWBgUqhQNkARINMTA0NzcwMjAyNjcwMTEaMBgGCCqFAwOBAwEBEgwwMDc3MTA0
NzQzNzUxLDAqBgNVBAMMI9Cc0LjQvdC60L7QvNGB0LLRj9C30Ywg0KDQvtGB0YHQ
uNC4ggsA351M5wAAAAAEdjAdBgNVHQ4EFgQUkOSxRGwU2leUJ3O6bmosbnDun0Aw
CgYIKoUDBwEBAwIDQQDlPGu8BXqM8VRFCaSRQTFCtunQqYhF6WxVv7JgZP3aY72X
NI2OWN8mV9DlKiDEPyBNG5hjGXdXv7XmA4VvN+9I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13"/>
            <mdssi:RelationshipReference SourceId="rId3"/>
            <mdssi:RelationshipReference SourceId="rId7"/>
            <mdssi:RelationshipReference SourceId="rId12"/>
            <mdssi:RelationshipReference SourceId="rId2"/>
            <mdssi:RelationshipReference SourceId="rId16"/>
            <mdssi:RelationshipReference SourceId="rId1"/>
            <mdssi:RelationshipReference SourceId="rId6"/>
            <mdssi:RelationshipReference SourceId="rId11"/>
            <mdssi:RelationshipReference SourceId="rId5"/>
            <mdssi:RelationshipReference SourceId="rId15"/>
            <mdssi:RelationshipReference SourceId="rId10"/>
            <mdssi:RelationshipReference SourceId="rId4"/>
            <mdssi:RelationshipReference SourceId="rId9"/>
            <mdssi:RelationshipReference SourceId="rId14"/>
          </Transform>
          <Transform Algorithm="http://www.w3.org/TR/2001/REC-xml-c14n-20010315"/>
        </Transforms>
        <DigestMethod Algorithm="http://www.w3.org/2000/09/xmldsig#sha1"/>
        <DigestValue>X8a/1M0dY64P/+ovo7iVWyqxcfw=</DigestValue>
      </Reference>
      <Reference URI="/xl/calcChain.xml?ContentType=application/vnd.openxmlformats-officedocument.spreadsheetml.calcChain+xml">
        <DigestMethod Algorithm="http://www.w3.org/2000/09/xmldsig#sha1"/>
        <DigestValue>IfZ6gkmkldXlrAoDgC9COO/Q+0w=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vmlDrawing1.vml?ContentType=application/vnd.openxmlformats-officedocument.vmlDrawing">
        <DigestMethod Algorithm="http://www.w3.org/2000/09/xmldsig#sha1"/>
        <DigestValue>L6QLFY+xq079C/i1X/LP5OlzRqM=</DigestValue>
      </Reference>
      <Reference URI="/xl/media/image1.emf?ContentType=image/x-emf">
        <DigestMethod Algorithm="http://www.w3.org/2000/09/xmldsig#sha1"/>
        <DigestValue>6yeS23sWdwdOJzoS+kJENLL13bw=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10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11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12.bin?ContentType=application/vnd.openxmlformats-officedocument.spreadsheetml.printerSettings">
        <DigestMethod Algorithm="http://www.w3.org/2000/09/xmldsig#sha1"/>
        <DigestValue>7XbCq2hu6yUcmeIrfIjwCbf1Stw=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3.bin?ContentType=application/vnd.openxmlformats-officedocument.spreadsheetml.printerSettings">
        <DigestMethod Algorithm="http://www.w3.org/2000/09/xmldsig#sha1"/>
        <DigestValue>7XbCq2hu6yUcmeIrfIjwCbf1Stw=</DigestValue>
      </Reference>
      <Reference URI="/xl/printerSettings/printerSettings4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5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6.bin?ContentType=application/vnd.openxmlformats-officedocument.spreadsheetml.printerSettings">
        <DigestMethod Algorithm="http://www.w3.org/2000/09/xmldsig#sha1"/>
        <DigestValue>7XbCq2hu6yUcmeIrfIjwCbf1Stw=</DigestValue>
      </Reference>
      <Reference URI="/xl/printerSettings/printerSettings7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8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9.bin?ContentType=application/vnd.openxmlformats-officedocument.spreadsheetml.printerSettings">
        <DigestMethod Algorithm="http://www.w3.org/2000/09/xmldsig#sha1"/>
        <DigestValue>Ss+C2ZyJM1KeJQtTmHkwdPbWiPI=</DigestValue>
      </Reference>
      <Reference URI="/xl/sharedStrings.xml?ContentType=application/vnd.openxmlformats-officedocument.spreadsheetml.sharedStrings+xml">
        <DigestMethod Algorithm="http://www.w3.org/2000/09/xmldsig#sha1"/>
        <DigestValue>pWOCLxSl/HhrGuRoDg4lOgJQ6G8=</DigestValue>
      </Reference>
      <Reference URI="/xl/styles.xml?ContentType=application/vnd.openxmlformats-officedocument.spreadsheetml.styles+xml">
        <DigestMethod Algorithm="http://www.w3.org/2000/09/xmldsig#sha1"/>
        <DigestValue>/09dD1Ua+JOa7vS9owtzwAlaDUs=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jKLDfpy9nHHy4U8BG0FjfVpmzow=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iJZ2darYc81RVE9DJao+TZEPPcM=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LPejZ6yBAfuuMiUZm6rOO7mcndA=</DigestValue>
      </Reference>
      <Reference URI="/xl/worksheets/_rels/sheet11.xml.rels?ContentType=application/vnd.openxmlformats-package.relationships+xml">
        <Transforms>
          <Transform Algorithm="http://schemas.openxmlformats.org/package/2006/RelationshipTransform">
            <mdssi:RelationshipReference SourceId="rId2"/>
          </Transform>
          <Transform Algorithm="http://www.w3.org/TR/2001/REC-xml-c14n-20010315"/>
        </Transforms>
        <DigestMethod Algorithm="http://www.w3.org/2000/09/xmldsig#sha1"/>
        <DigestValue>Zgfmklug+l+zw14YLAjm1W69oWk=</DigestValue>
      </Reference>
      <Reference URI="/xl/worksheets/_rels/sheet12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Vclzwqg39PLFkJdzcx3F8AQsaJo=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2"/>
          </Transform>
          <Transform Algorithm="http://www.w3.org/TR/2001/REC-xml-c14n-20010315"/>
        </Transforms>
        <DigestMethod Algorithm="http://www.w3.org/2000/09/xmldsig#sha1"/>
        <DigestValue>sEwvM7YtVpey2uK0nheJvSrB5S8=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ew+sNkCbSxwNPstBsGRjC+14Sxg=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p3Vo1ELbv4NvleayWI6std39/r8=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gLMRZB7s88mg+sKljXP+o9GVNVU=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pRTIgt3ZCwCHdZOTjQ1jGIvjSb8=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SourceId="rId2"/>
          </Transform>
          <Transform Algorithm="http://www.w3.org/TR/2001/REC-xml-c14n-20010315"/>
        </Transforms>
        <DigestMethod Algorithm="http://www.w3.org/2000/09/xmldsig#sha1"/>
        <DigestValue>Zj/4lc6VMC+uS3cormCnOg8TP4E=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SourceId="rId2"/>
          </Transform>
          <Transform Algorithm="http://www.w3.org/TR/2001/REC-xml-c14n-20010315"/>
        </Transforms>
        <DigestMethod Algorithm="http://www.w3.org/2000/09/xmldsig#sha1"/>
        <DigestValue>s2+FJxosN2xLYJYuuhktIJlu7g0=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SourceId="rId2"/>
          </Transform>
          <Transform Algorithm="http://www.w3.org/TR/2001/REC-xml-c14n-20010315"/>
        </Transforms>
        <DigestMethod Algorithm="http://www.w3.org/2000/09/xmldsig#sha1"/>
        <DigestValue>C13Eq6sIwjM1A5zYbIuD2Q6wf70=</DigestValue>
      </Reference>
      <Reference URI="/xl/worksheets/sheet1.xml?ContentType=application/vnd.openxmlformats-officedocument.spreadsheetml.worksheet+xml">
        <DigestMethod Algorithm="http://www.w3.org/2000/09/xmldsig#sha1"/>
        <DigestValue>vMWJ/+xLnuDeiRX/+jmzcw8uwbI=</DigestValue>
      </Reference>
      <Reference URI="/xl/worksheets/sheet10.xml?ContentType=application/vnd.openxmlformats-officedocument.spreadsheetml.worksheet+xml">
        <DigestMethod Algorithm="http://www.w3.org/2000/09/xmldsig#sha1"/>
        <DigestValue>8TZTqkVwMVQZLpD/YUZHxMTOyv0=</DigestValue>
      </Reference>
      <Reference URI="/xl/worksheets/sheet11.xml?ContentType=application/vnd.openxmlformats-officedocument.spreadsheetml.worksheet+xml">
        <DigestMethod Algorithm="http://www.w3.org/2000/09/xmldsig#sha1"/>
        <DigestValue>1QRfbZt08IgnTixohyYKNAcAoyU=</DigestValue>
      </Reference>
      <Reference URI="/xl/worksheets/sheet12.xml?ContentType=application/vnd.openxmlformats-officedocument.spreadsheetml.worksheet+xml">
        <DigestMethod Algorithm="http://www.w3.org/2000/09/xmldsig#sha1"/>
        <DigestValue>uWxTeky1U2G/UM4X0j9EUk88jXY=</DigestValue>
      </Reference>
      <Reference URI="/xl/worksheets/sheet2.xml?ContentType=application/vnd.openxmlformats-officedocument.spreadsheetml.worksheet+xml">
        <DigestMethod Algorithm="http://www.w3.org/2000/09/xmldsig#sha1"/>
        <DigestValue>JbxWDgCYh2u52hKSMJS4/AI62n8=</DigestValue>
      </Reference>
      <Reference URI="/xl/worksheets/sheet3.xml?ContentType=application/vnd.openxmlformats-officedocument.spreadsheetml.worksheet+xml">
        <DigestMethod Algorithm="http://www.w3.org/2000/09/xmldsig#sha1"/>
        <DigestValue>mCovcYr2eoLYjFsgmWAfzicuUbk=</DigestValue>
      </Reference>
      <Reference URI="/xl/worksheets/sheet4.xml?ContentType=application/vnd.openxmlformats-officedocument.spreadsheetml.worksheet+xml">
        <DigestMethod Algorithm="http://www.w3.org/2000/09/xmldsig#sha1"/>
        <DigestValue>KiQ1oTg6mp7/iG3P7NK5HEigJvM=</DigestValue>
      </Reference>
      <Reference URI="/xl/worksheets/sheet5.xml?ContentType=application/vnd.openxmlformats-officedocument.spreadsheetml.worksheet+xml">
        <DigestMethod Algorithm="http://www.w3.org/2000/09/xmldsig#sha1"/>
        <DigestValue>z7JKEQRz4FPnWMFJPA4YDSCVA5M=</DigestValue>
      </Reference>
      <Reference URI="/xl/worksheets/sheet6.xml?ContentType=application/vnd.openxmlformats-officedocument.spreadsheetml.worksheet+xml">
        <DigestMethod Algorithm="http://www.w3.org/2000/09/xmldsig#sha1"/>
        <DigestValue>NqF2yh1aC6wsJOf9OxXITdl9n/k=</DigestValue>
      </Reference>
      <Reference URI="/xl/worksheets/sheet7.xml?ContentType=application/vnd.openxmlformats-officedocument.spreadsheetml.worksheet+xml">
        <DigestMethod Algorithm="http://www.w3.org/2000/09/xmldsig#sha1"/>
        <DigestValue>ulzj+QiX/SvkfDV9ic+6Mvxjx08=</DigestValue>
      </Reference>
      <Reference URI="/xl/worksheets/sheet8.xml?ContentType=application/vnd.openxmlformats-officedocument.spreadsheetml.worksheet+xml">
        <DigestMethod Algorithm="http://www.w3.org/2000/09/xmldsig#sha1"/>
        <DigestValue>SMDA+V/PSfTBcEF/RYktj9Puggk=</DigestValue>
      </Reference>
      <Reference URI="/xl/worksheets/sheet9.xml?ContentType=application/vnd.openxmlformats-officedocument.spreadsheetml.worksheet+xml">
        <DigestMethod Algorithm="http://www.w3.org/2000/09/xmldsig#sha1"/>
        <DigestValue>9RLO1TIWTurAOT3lco84JyX9yOU=</DigestValue>
      </Reference>
    </Manifest>
    <SignatureProperties>
      <SignatureProperty Id="idSignatureTime" Target="#idPackageSignature">
        <mdssi:SignatureTime>
          <mdssi:Format>YYYY-MM-DDThh:mm:ssTZD</mdssi:Format>
          <mdssi:Value>2022-03-14T04:04:14Z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{492B3C11-A14D-4205-8EB7-ED71D929F32A}</SetupID>
          <SignatureText/>
          <SignatureImage>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/AcAAAIQwNsBAAAAAAAAAAAAAAAAAAAAAAAAAAEAAAD/2P/gABBKRklGAAEBAQBgAGAAAP/bAEMACAYGBwYFCAcHBwkJCAoMFA0MCwsMGRITDxQdGh8eHRocHCAkLicgIiwjHBwoNyksMDE0NDQfJzk9ODI8LjM0Mv/bAEMBCQkJDAsMGA0NGDIhHCEyMjIyMjIyMjIyMjIyMjIyMjIyMjIyMjIyMjIyMjIyMjIyMjIyMjIyMjIyMjIyMjIyMv/AABEIAFMAaQMBIgACEQEDEQH/xAAfAAABBQEBAQEBAQAAAAAAAAAAAQIDBAUGBwgJCgv/xAC1EAACAQMDAgQDBQUEBAAAAX0BAgMABBEFEiExQQYTUWEHInEUMoGRoQgjQrHBFVLR8CQzYnKCCQoWFxgZGiUmJygpKjQ1Njc4OTpDREVGR0hJSlNUVVZXWFlaY2RlZmdoaWpzdHV2d3h5eoOEhYaHiImKkpOUlZaXmJmaoqOkpaanqKmqsrO0tba3uLm6wsPExcbHyMnK0tPU1dbX2Nna4eLj5OXm5+jp6vHy8/T19vf4+fr/xAAfAQADAQEBAQEBAQEBAAAAAAAAAQIDBAUGBwgJCgv/xAC1EQACAQIEBAMEBwUEBAABAncAAQIDEQQFITEGEkFRB2FxEyIygQgUQpGhscEJIzNS8BVictEKFiQ04SXxFxgZGiYnKCkqNTY3ODk6Q0RFRkdISUpTVFVWV1hZWmNkZWZnaGlqc3R1dnd4eXqCg4SFhoeIiYqSk5SVlpeYmZqio6Slpqeoqaqys7S1tre4ubrCw8TFxsfIycrS09TV1tfY2dri4+Tl5ufo6ery8/T19vf4+fr/2gAMAwEAAhEDEQA/APfqKKKAEx60tFFABRRRQAUUVn6pqEGl2M15cttjjH4kngAe5OAPrQt7IB7X1ul/FYlybiVGdVAJ+VSASfTkirlcz4a066E11rOoqUvL7BEROfJjA4X69z+A7V0vQU5pJ2C5XvLyGxtJbm4fZFEpZm9AKoeHr+71LSo7y8gEDTEvHGFIIjJ+XOSeSME9OvQVhXMy+KvESWcR3adYsJJTj5ZX5A+oHIHYnJ7DPZqoQAADgYAqpJRVidbj6KKKgoKKKKACijOBSZoAikkSKN5HIVUBJPoOtczZ3ssut3mp3d95Gn28fkCNpAsW8kEkk4BIGAT2JI7cxeINWluNUTRbGQbwnmXLZ+4D0yewGNxB6jA71lW1tFrFxFbGMppkW1wJiMKh5BOeskhJJJ5CkdCa6I0rRuyb62OwutZsbWCKaaYfvjiFF5eUnkBVHJOOeO1c5YrfeJfEzXN/F5VhpzgxW5OQZiAQW7FlB56gEgA5Bq/qFtp+hQr/AGXp1smo3LeRbFYxncQeSeoUAEntge9Os7/TdDt4tJjma7vIwWeKBd8rOclmYDhcnJySBzioVknyoZ0/AFct4j1ooH0+0O+d8JIVbDKWztQf7TEED0GWPAGbE11rN+hS2tv7MiIy890ys4HfaqkjPuTgehrP8O6VBc3X9p+Tm0Rv9DMh3NKSPmnYkZLNnAz0XpjOKUEl7zGa3h7R10XT1tx80z/PM4HBbAGB6AAAAeg9c1udqSlrNtt3YlsFFFFAwooooA5yee91TVZbO0uWtba14nmjALs5AIRdwIAAIJOCckAY5rN1+2/sewWRNQ1e4uppBFbwLcnMsh6DgcAYJJ6AZrR0S9trfSLy8ncLtnnnuGIPADsM9OcKoHHpUehxT6tef8JBexeWrpssLdx80MR5LH0ZuCcdAAPWtV7rF0Oam8PnRNM2z393c6pqcgjYJMQGJOCM4yQATknvzgdB1Fl4T0u0t1+0wLdTYzJNckyEtjBI3Zx07Y4FaMmlRTa3DqUjMzQxGOOMgbVJOSw75xxVDX7lryWHQrZ2Wa7UtM6HmKAH5jnsT90e5PpVOrKelw5UZmi6Pa6tdTamWnexVnhs4mlYqU4DMM8gEggAHGB3zXWWtla2UQitbaKCMfwxoFH6U6C3itoEghQJHGoVVAwAB0FU9Y1Eabp0lyImlkyEiiU8yOThVH1JHPYZPas5Sc3YdkZ2tF9Wvo9CgmZI2HmXrp1EWcBM9ixyPoD6it+ONIo1RFCooAUAYAA6Vm6Lpp0+3Z5iJLy4fzbmUD7znsPYDAA7AVsUpNbAFFFFSAUUUUAFFFUNRvU0+yluXDNsHyovLOx6KB6k4AoQHKTQm41668O71+yTSi7lwMsVJBKewLfkD7iu3VQqgAAADAA7Vz9npEosUmd9mpySG5d8cB2GCp9VAwv4A9QKr2niWeOe7ttZs2tJYnAg8sNJ56kDkAL1zkY57VrNOatERt6pqEOl2Et1KC20fKifedicBQO5JwKq6Fp89tFNeX7K+oXThpyowFA4VB7KOPc5PeqdnZXOp36anqkLQrbk/ZLViCY88F2I43EcADoPUnNdIBgcVDslYYvQVz8AfV9fa7bH2Gwdo7cf35cFXf6AEqPfdVnW7ueC1WC0IF7dN5UBIztJ6uR3CjJ/AetW7C0jsLGG2i+7EoUE9Se5PuTyaS0QF3GKKKKQBRRRQAUUUUAFY0lhPd60Li5ZTZ2/NtEpOTIRy7e4yQB25PUjGzRQAUUUUAFFFFAGbHYD+0pL6VvMn2iOL5eI06kDryT1PfAHatKiigAooooAKKKKACiiigAooooAKKKKACiiigAooooAKKKKACiiigAooooA/9kIQAEIJAAAABgAAAACEMDbAQAAAAMAAAAAAAAAAAAAAAAAAAAbQAAAQAAAADQAAAABAAAAAgAAAAAAAL8AAAC/AADSQgAApkIDAAAAAAAAswAAALP//9FCAAAAswAAALP//6VCIQAAAAgAAABiAAAADAAAAAEAAAAVAAAADAAAAAQAAAAVAAAADAAAAAQAAABRAAAANEUAAAAAAAAAAAAAaAAAAFIAAAAAAAAAAAAAAAAAAAAAAAAAaQAAAFMAAABQAAAAKAAAAHgAAAC8RAAAAAAAACAAzABpAAAAUwAAACgAAABpAAAAUw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vXfee/9//3/ee/9//3//f/9//3//f/9//3//f/9//3//f/9//3//f/9//3//f/9//3//f/9//3//f/9//3//f/9//3//f/9//3//f/9//3/ee/9/vXf/f/9//3//f/9//3//f/9//3//f/9//3//f/9//3//f/9//3//f/9//3//f/9//3//f/9//3//f/9//3//f/9//3//f/9//3//f/9//3//f/9//3//f/9//3//f/9//3//f/9//3//f/9/AAD/f/9//3//f/9//3//f/9/nHP/f/9/3nv/f957/3/ee/9//3//f/9//3//f/9//3//f/9//3//f/9//3//f/9//3//f/9//3//f/9//3//f/9//3//f/9//3//f/9//3//f/9/nHP/f957nHP/f957/3//f/9//3//f/9//3//f/9//3//f/9//3//f/9//3//f/9//3//f/9//3//f/9//3//f/9//3//f/9//3//f/9//3//f/9//3//f/9//3//f/9//3//f/9//3//f/9//38AAP9//3//f/9//3//f/9//3//f/9/Wmv/f957/3/ee/9//3//f/9//3//f/9//3//f/9//3//f/9//3//f/9//3//f/9//3//f/9//3//f/9//3//f/9//3//f/9//3//f713/3//f713/3//f/9//3//f/9//3//f/9//3//f/9//3//f/9//3//f/9//3//f/9//3//f/9//3//f/9//3//f/9//3//f/9//3//f/9//3//f/9//3//f/9//3//f/9//3//f/9//3//f/9//3//fwAA/3//f/9//3//f/9//3//f/9//3+tNfdee2/ee/9/3nv/f/9//3//f/9//3//f/9//3//f/9//3//f/9//3//f/9//3//f/9//3//f/9//3//f/9//3//f/9//3//f/9//3//f713/3//f/9/nHPee/9//3//f/9//3//f/9//3//f/9//3//f/9//3//f/9//3//f/9//3//f/9//3//f/9//3//f/9//3//f/9//3//f/9//3//f/9//3//f/9//3//f/9//3//f/9//3//f/9/AAD/f/9//3//f/9//3//f/9//3/ee1prKSU5Z713/3/ee/9//3//f/9//3//f/9//3//f/9//3//f/9//3//f/9//3//f/9//3//f/9//3//f/9//3//f/9//3//f/9//3/eezlnUkr/f/9/3nv/f/9//3//f/9//3//f/9//3//f/9//3//f/9//3//f/9//3//f/9//3//f/9//3//f/9//3//f/9//3//f/9//3//f/9//3//f/9//3//f/9//3//f/9//3//f/9//3//f/9//38AAP9//3//f/9//3//f/9//3//f/9//385Z2st3nu9d/9//3//f/9//3//f/9//3//f/9//3//f/9//3//f/9//3//f/9//3//f/9//3//f/9//3//f/9//3//f/9//3//f/9//3/3XnNO/3/ee7133nv/f/9//3//f/9//3//f/9//3//f/9//3//f/9//3//f/9//3//f/9//3//f/9//3//f/9//3//f/9//3//f/9//3//f/9//3//f/9//3//f/9//3//f/9//3//f/9//3//fwAA/3//f/9//3//f/9//3//f/9/vXfee/9/tVatNf9/e2//f/9//3//f/9//3//f/9//3//f/9//3//f/9//3//f/9//3//f/9//3//f/9//3//f/9//3//f/9//3//f/9/3nv/f/9/rTU5Z/9//3//f/9//3//f/9//3//f/9//3//f/9//3//f/9//3//f/9//3//f/9//3//f/9//3//f/9//3//f/9//3//f/9//3//f/9//3//f/9//3//f/9//3//f/9//3//f/9//3//f/9/AAD/f/9//3//f/9//3//f/9//3+9d/9/3nv/fzFGlFL/f/9//3//f/9//3//f/9//3//f/9//3//f/9//3//f/9//3//f/9//3//f/9//3//f/9//3//f/9//3//f/9//3//f/9/3nt7b2stOmf/f/9//3//f/9//3//f/9//3//f/9//3//f/9//3//f/9//3//f/9//3//f/9//3//f/9//3//f/9//3//f/9//3//f/9//3//f/9//3//f/9//3//f/9//3//f/9//3//f/9//38AAP9//3//f/9//3//f/9//3//f/9/33u9d/9/e28QQp1z/3/ee/9//3u9c/9//3//f/9/33+fd/ledlKXUndOv3fff/9/3nv/f/9//3+cc/9//3//f/9//3//f/9//3//f/9//3//f/9/tlZSSt97/3//f95733v/f/9/3nv/f/9//3//f/9//3//f/9//3//f/9//3//f/9//3//f/9//3//f/9//3//f/9//3//f/9//3//f/9//3//f/9//3//f/9//3//f/9//3//f/9//3//fwAA/3//f/9//3//f/9//3//f957/3//f/9//3/ee9Za7z17a/97vnfed/9/vnffe/9/nnNcazRK0jl3UplWNUawNRtnXG//f51zvnf/f/9/vXf/f/9//3//f/9//3//f/9//3+9d/9/3nveezJG1lrfe753/3//f/9//3//f713/3//f/9//3//f/9//3//f/9//3//f/9//3//f/9//3//f/9//3//f/9//3//f/9//3//f/9//3//f/9//3//f/9//3//f/9//3//f/9//3//f/9/AAD/f/9//3//f/9//3//f/9//3//f/9//3//f/9//3+tNXRO/3//f/9//3/fe793/38aY3VOLClVTr97v3v/f35vrzWvOTtr/3//f99/vnf/f/9//3//f/9//3//f/9//3//f/9//3//f/9/11rwPf9/33//f/9/33v/f/9//nv/f/9//3//f/9//3//f/9//3//f/9//3//f/9//3//f/9//3//f/9//3//f/9//3//f/9//3//f/9//3//f/9//3//f/9//3//f/9//3//f/9//38AAP9//3//f/9//3//f/9//3//f/9/vne9d/9/33v/fxljrjXfe/9/33v/f753/3/5XnVOrzUjBLdWv3f/f79333tba/A9zzmdc997/3/ee/9//3//f/9//3//f/9//3//f957/3+dc/9/nXP/f/A911r/f9973nv/f/9//3//f957/3//f/9//3//f/9//3//f/9//3//f/9//3//f/9//3//f/9//3//f/9//3//f/9//3//f/9//3//f/9//3//f/9//3//f/9//3//f/9//3//fwAA/3//f/9//3//f/9//3//f/9//3//f957/3/ee99733t1TnRO33vfe99//38ZY7ZWGWNcaxlj/3/fe/9/33v/f/9//38SQm0x33vfe99//3//f/9//3//f/9//3//f/9//3/+f/9/3nv/f/9/GGNLKVtr/3/fe/9//3/ee/9/3nv/f/9//3//f/9//3//f/9//3//f/9//3//f/9//3//f/9//3//f/9//3//f/9//3//f/9//3//f/9//3//f/9//3//f/9//3//f/9//3//f/9/AAD/f/9//3//f/9//3//f/9//3+9d/9//3/ee/9/33vfe3xvrzVca/9/nnM7Z3VOfW+dc7533nffe997/3/ee71zvnf5Yv9/EkavNd97fXP/f/9//3//f/9//3//f/9//3//f713/3//f/9/33v/f/BBEUL/f/9/vnv/f/9/3nv/f/9//3//f/9//3//f/9//3//f/9//3//f/9//3//f/9//3//f/9//3//f/9//3//f/9//3//f/9//3//f/9//3//f/9//3//f/9//3//f/9//38AAP9//3//f/9//3//f/9//3//f713/3//f713/3//f/9/33uWUnZOv3f/f44x/3+/d/9//3//f/9//n+8d/9//3//f/9/fXOed/E9Mkbfe55z/3//f/9//3//f/9//3//f/9//n//f/9/3nu+e/9/nXMQQltr/3/fe/9//3//f/9//3//f/9//3//f/9//3//f/9//3//f/9//3//f/9//3//f/9//3//f/9//3//f/9//3//f/9//3//f/9//3//f/9//3//f/9//3//f/9//3//fwAA/3//f/9//3//f/9//3//f/9//3/ee/9/33v/f957/3//fzxrbjGfc5dWO2eec99733v/f713/3/9e/5//X/dd713/3/ff/9/tlYqJfli33vfe/9/33//f/9//3//f/9//3//f9173nv/f/9/vnv/f5VWUkree/9/nXP/f/9//3//f/9//3//f/9//3//f/9//3//f/9//3//f/9//3//f/9//3//f/9//3//f/9//3//f/9//3//f/9//3//f/9//3//f/9//3//f/9//3//f/9/AAD/f/9//3//f/9//3//f/9//3//f/9//3//f/9//3//f/9/3392TvI9sDm/d793/3//f/9//3//f/9//n/+f/5//3/fe/9/v3u/dzpnjjVba/9/v3f/f/9//3//f997/3//f/9//3//f/9//3//f/9/nXOuOb57vnf/f/9//3//f/9//3//f/9//3//f/9//3//f/9//3//f/9//3//f/9//3//f/9//3//f/9//3//f/9//3//f/9//3//f/9//3//f/9//3//f/9//3//f/9//38AAP9//3//f/9//3//f/9//3//f/9//3//f/9//3//f/9/33u/d35vbjF2ThtjfW//f/9//3//f/9//n/+f/1//n//f/9//3//f/9//39USs85v3edc/9//3//f/9//3//f/9//3//f/9//3//f/9//3/fe3RSMkb/f99733v/f/9//3//f/9//3//f/9//3//f/9//3//f/9//3//f/9//3//f/9//3//f/9//3//f/9//3//f/9//3//f/9//3//f/9//3//f/9//3//f/9//3//fwAA/3//f/9//3//f/9//3//f/9//3//f/9//3//f/9//3//f997+l5VSvJBXWvfe997/3//f/9//3//f/1//n/+f/9//3//f/9//3//f31vrjWWUv9/v3v/f/9//3//f/9//3//f/9//3//f/9//3//f/9/W2uuNVtr/3/fe/9//3//f/9//3//f/9//3//f/9//3//f/9//3//f/9//3//f/9//3//f/9//3//f/9//3//f/9//3//f/9//3//f/9//3//f/9//3//f/9//3//f/9/AAD/f/9//3//f/9//3//f/9//3//f/9//3//f/9//3//f/9/33s0RlVOE0a4Vt9/33vfe/9//3//f/5//n/9f/5//n//f/9//3/fe997/38aY681GWO/d/9//3//f713/3//f/9//3//f/9//3//f/9//3/fe5VSrjWcc/9/vnf/f/9//3//f/9//3//f/9//3//f/9//3//f/9//3//f/9//3//f/9//3//f/9//3//f/9//3//f/9//3//f/9//3//f/9//3//f/9//3//f/9//38AAP9//3//f/9//3//f/9//3//f/9//3//f/9//3//f/9/v3u/d1RKdk48Z/I9uFb/f/9//3//f/97/3/+f/5//n//f917/3//f/9//3//f997dU7pHL5333v/f/9//3//f/9//3//f/9//3//f/9//3//f/9/vntsMbZW33vff/9//3//f/9//3//f/9//3//f/9//3//f/9//3//f/9//3//f/9//3//f/9//3//f/9//3//f/9//3//f/9//3//f/9//3//f/9//3//f/9//3//fwAA/3//f/9//3//f/9//3//f/9//3//f/9//3//f/9//3/fe9haE0bfe35z+l5uMX5z/3//f/9//3/+f/9//n/+f/5//n//f/9//3//f793/398b9A9Mkbfe997/3//f/9//n/+f/9//3//f/9//3//f/9//3/fexljzz0ZY/9//3//f/9//3//f/9//3//f/9//3//f/9//3//f/9//3//f/9//3//f/9//3//f/9//3//f/9//3//f/9//3//f/9//3//f/9//3//f/9//3//f/9/AAD/f/9//3//f/9//3//f/9//3//f/9//3//f/9//3//f/9/0Dm4Vv9//3+/dxNGVUrfe/9//3//f/9//3//f/5//n/+f/9//3/ee/9/33//f/9//3+NMRhj/3/ee/5//3//f/5//3//f/9//3//f/9//3//f997/3+VUvA9/3/fe/9//3//f/9//3//f/9//3//f/9//3//f/9//3//f/9//3//f/9//3//f/9//3//f/9//3//f/9//3//f/9//3//f/9//3//f/9//3//f/9//38AAP9//3//f/9//3//f/9//3//f/9//3//f/9//3//f/9/nXM0SvpennPfe997VUqwNV1v33v/f/9//nv/f/9//3/+f917vHf/f957/3//f99733v/f3ROjTW+d/9//3//f/5//3//f/9//3//f/9//3/fe/9//3//f553KiW+d99//3//f/9//3//f/9//3//f/9//3//f/9//3//f/9//3//f/9//3//f/9//3//f/9//3//f/9//3//f/9//3//f/9//3//f/9//3//f/9//3//fwAA/3//f/9//3//f/9//3//f/9//3//f/9//3//f/9//39ca9E5n3M8a79333/fe0wpU0rfe/9//3/fe753/3/ee/9//n//f/9//n/ee/9//3//f5xz/3/OOfA933v/f997/3//f/9//3//f/9//n//f957/3//f/9//3+WVhNGv3f/f/9/3nv/f/9/vXf/f/9//3//f/9//3//f/9//3//f/9//3//f/9//3//f/9//3//f/9//3//f/9//3//f/9//3//f/9//3//f/9//3//f/9/AAD/f/9//3//f/9//3//f/9//3//f/9//3//f/9//3//fztn0Dn5Xjtj33v/f7538D3oIFprnXP/f/9//3++d/9/3nv/f917/3//f/9//3/ee917/3++e1trSym3Vv9/33/fe/9/33v+f957/3//f/9//3/de957/3+/d/9/CyXZXr93/3/fe7533nv/f7x3/n/+f/9//3//f/9//3//f/9//3//f/9//3//f/9//3//f/9//3//f/9//3//f/9//3//f/9//3//f/9//3//f/9//38AAP9//3//f/9//3//f/9//3//f/9//3//f/9//3//f/9/GmNUSv9//3//f997/3/fe40xjTG+d997/3/fd997/3//f/9/vXu9e/9/3Xv/f/9/33//f/9/3391To81v3u/d/9//3//f/9//n//f/9//n//f7x3/3//f797/3+3Vk0tfXPfe/9//3/ee/9//n/+f/9//3//f/9//3//f/9//3//f/9//3//f/9//3//f/9//3//f/9//3//f/9//3//f/9//3//f/9//3//f/9//3//fwAA/3//f/9//3//f/9//3//f/9//3//f/9//3//f/9//38ZX/E533vfe997v3u+d/9/nHONMa41nXO+d/9/33vfe997/3//f/9//3//f757/3//f553/3+/d9978kFVTt9//3//f/9//3//f/9//3/ee95//n//f997/399b/9/rzVUSp5z/3//f99/vnf/f/9//3//f/9//3//f/9//3//f/9//3//f/9//3//f/9//3//f/9//3//f/9//3//f/9//3//f/9//3//f/9//3//f/9/AAD/f/9//3//f/9//3//f/9//3//f/9//3//f/9//3//f793rzX/f997/3//f/9//3//f1tvKiUyRv9/vnf/f/97/3/fe/9/GWM6Z/9/33v/f/9/33//f99/338aY481fnP/f99//3//f/9//3//f/5//3//f/9/33//f99/v3udc681+V7/f51z/3/fe/9//3//f/9//3//f/9//3//f/9//3//f/9//3//f/9//3//f/9//3//f/9//3//f/9//3//f/9//3//f/9//3//f/9//38AAP9//3//f/9//3//f/9//3//f/9//3//f/9//3//f/9/fW/QNb93/3+/d997/3//f757/38ZYwohW2u+c/9//3//f99/vnvwQc85vnv/f/9//3//f99//3+/d99/8kHxQb57/3//f/9//3/+f95//3//f/9//3//f/9//399c/9/2FquNXxv/3//f/9/33v/f/9//3//f/9//3//f/9//3//f/9//3//f/9//3//f/9//3//f/9//3//f/9//3//f/9//3//f/9//3//f/9//3//fwAA/3//f/9//3//f/9//3//f/9//3//f/9//3//f/9//3//e1RKt1b/f/9//3//f/9//3++d997MkbxPf9//3vfd/9//3//f7ZW8UEaZ/9/33//f997/3//f/9//387Z0wt+WLff/9/33//f/9/3n//f/9/3n//f95733/ee/9/nXf/f685VErfe99/33v/f/9//3//f/9//3//f/9//3//f/9//3//f/9//3//f/9//3//f/9//3//f/9//3//f/9//3//f/9//3//f/9//3//f/9/AAD/f/9//3//f/9//3//f/9//3//f/9//3//f/9//3//f997+F7QOf9//3/fe997/3++d/9//3++dyolM0a/d/9/33vff99/W2vwPRFCfG//f/9//3//f99733//f757lVKvOXxz33++e/9//3/ee/9//3//f/9/3n//f/9/vXf/f793fXMrKbdW33vff997/3//f/9//3//f/9//3//f/9//3//f/9//3//f/9//3//f/9//3//f/9//3//f/9//3//f/9//3//f/9//3//f/9//38AAP9//3//f/9//3//f/9//3//f/9//3//f/9//3//f/9//386Z885nXOdd/9/vnv/f/9/vnv/f/9/O2crJRpfv3f/f1xr/3/fe3ROzzm2Vr53/3/fe/9/33//f51z/398b441M0r/f99//3//f99//3//f/9//3//f/9//3//f/9//3+ec/lijjVba/9/nnf/f/9//3//f/9//3//f/9/3nv/f/9//3//f/9//3//f/9//3//f/9//3//f/9//3//f/9//3//f/9//3//f/9//3//fwAA/3//f/9//3//f/9//3//f/9//3//f/9//3//f/9//3++d/97bC0YX753/3//f753/3/ff797/3//f9A5hxAbY55z/3+/d997GmMyRo0xnXP/f753/3/fe997/3+9d95711orKRpn/3/ff997/3/fe/9//3//f/9//3//f/9//3//f753/3/xPVNKfXP/f/9/33v/f/9//3/fe/9//3//f/9//3//f/9//3//f/9//3//f/9//3//f/9//3//f/9//3//f/9//3//f/9//3//f/9/AAD/f/9//3//f/9//3//f/9//3//f/9//3//f/9//3//f/9/33sZY+85vnd8c/9//3+/e/9//3+ec/9/v3ePMY4x33u/d/9/v3fff7dW0DnYWv9/33v/f997/3//f/9//3+ec1VOVU7/f99//3/fe99733/fe/9//n//f/9//3//f/9//3/fe51zbTFca99//3//f/9//3//f/9//3//f/9//3//f/9//3//f/9//3//f/9//3//f/9//3//f/9//3//f/9//3//f/9//3//f/9//38AAP9//3//f/9//3//f/9//3//f/9//3//f/9//3//f/9/3ne+d753EELOOf9/nXe9d/9/33vfe997v3ffextjLCVNKZ9zv3f/f15rn28TQhI+G2P/f997/3++d51z/3v/f/9/+l4LIX5zn3f/f997/3//f/9//3//f/9//3/+f/9//3//f51z/391TjNGfXP/f/9//3//f/9//3//f/9//3//f/9//3//f/9//3//f/9//3//f/9//3//f/9//3//f/9//3//f/9//3//f/9//3//fwAA/3//f/9//3//f/9//3//f/9//3//f/9//3//f/9//3//f71z/3/ee0spMUbfe99/33//f997/3//f35v33faWndK6xifb793v3ffe5hS+153Tr9z33ffd/9/33f/f793n3Pff1ZOVUr/f99733v/f/9//3//f/9//3/+f/9//3//f753/3/fe51zbC2VUt97/3/fe99//3//f/9//3/+f/9//3//f/9//3//f/9//3//f/9//3//f/9//3//f/9//3//f/9//3//f/9//3//f/9/AAD/f/9//3//f/9//3//f/9//3//f/9//3//f/9//3//f/9//3+cb/9//3/OOWwxrjURRpVSVEq3VhNCl1J2TphOTynTNe0cFT67VtxaV0oVPtI1+1rfd993v3O+c993/3v/fz1nuVaxNW4tPGf/f/9//3//f/9//3/+e/9//3//f99733//f/9/fXO3Wksp11rfe/9//3//f/9//3/+f/9//3//f/9//3//f/9//3//f/9//3//f/9//3//f/9//3//f/9//3//f/9//3//f/9//38AAP9//3//f/9//3//f/9//3//f/9//3//f/9//3//f/9//3/ed/9//397b/9//386a7ZaEkYzRpZSNEZVSvM9NkazNZItcinVObxW1TmaUnEpszFPKW8pdkpdZ99333d9a9pW0zmyNXdK0TnZVrhS2Fa+c993/3//f/9//3v/f/57/3/ee/9/33//f997M0quNX1v/3//f957/3//f/57/3//f/9//3//f/9//3//f/9//3//f/9//3//f/9//3//f/9//3//f/9//3//f/9//3//fwAA/3//f/9//3//f/9//3//f/9//3//f/9//3//f/9//3/fe/9//3//e/9//3+9d/9/33v/f997vnf/f997v3f/e793WUrUObQ1H2Pfe59vWEYeXx1f0zm5UtE1binxORM+dk6fc793fmuwNTRGfm92To4tEkK3Vnxr3nf/f/97/3//f/9//3/fe/9/33++d9A5lVK/e/9/3nv/f/9/vHf/f/9//3//f/9//3//f/9//3//f/9//3//f/9//3//f/9//3//f/9//3//f/9//3//f/9/AAD/f/9//3//f/9//3//f/9//3//f/9//3//f/9//3//f/9//3//f/9//3//f/9//3//f/9//3//f/9//3//f/9//3+/d7I1cC03Rl9n33fbVhY+v3MVPtpav3Ofc/leO2ffe/9/33uecxljbS2/d75z33v6XvI9CiHxPRpj/3++d/9/3nv/f/9/v3v/f/9/O2dtLZ5zv3f/f/9//3/ee/9//3//f/9//3//f/9//3//f/9//3//f/9//3//f/9//3//f/9//3//f/9//3//f/9//38AAP9//3//f/9//3//f/9//3//f/9//3//f/9//3//f/9//3//f/9//3//f/9//3//f/9//3//f/9//3//f/9//3+/d99/f3OQMRQ+NkKfa99zcSk+Yz1jsTFda99733v/f/9/nXP/f997/3+MMfA9/3//f997f3Neb3ZSKyVUSvhee2+cc5xz3nv/f/9/33v/f/I9VEp9c/9//3/ee/5//3//e/9//3//f/9//3//f/9//3//f/9//3//f/9//3//f/9//3//f/9//3//f/9//3//fwAA/3//f/9//3//f/9//3//f/9//3//f/9//3//f/9//3//f/9//3//f/9//3//f/9//3//f/9//3//f/9//3//f/9/v3v/fxM+d0q5UjZCv3M+Y3ApPWN3StI5XWvfe797/3//f/9/nXO9d/hezjkZY793n3P/f997/3++dxhjzzlrLe89EEIyRltr/3//f/9//3/RPVROnnffe/9/33v/f/9//3//f/9//3//f/9//3//f/9//3//f/9//3//f/9//3//f/9//3//f/9//3//f/9/AAD/f/9//3//f/9//3//f/9//3//f/9//3//f/9//3//f/9//3//f/9//3//f/9//3//f/9//3//f/9//3//f/9/33v/f997XWsUPphO9Dn8Wp9r/FrzOb9zE0I0Rr9733//f/9/nHP/f/57/3+VUq41vnf/f/9/XG+ec/9//3v/f957nHNaa5VSjTEzRjxrnnN+cxtnyBgbZ/9/W2v/f/97/3//f/9//3//f/9//3//f/9//3//f/9//3//f/9//3//f/9//3//f/9//3//f/9//38AAP9//3//f/9//3//f/9//3//f/9//3//f/9//3//f/9//3//f/9//3//f/9//3//f/9//3//f/9//3//f/9//3/fe/9//3//f1VK0TWfbxU+/3u/c9I1HGNea/NBG2O/e/9/33v/f997/3+9d753rTVUSv9/nXP/f/9/vXf/f917/3//f7533nvfexFCTCm4Wt9/33+3VtA5v3f/f/9//3//f/9//3//f/9//3//f/9//3//f/9//3//f/9//3//f/9//3//f/9//3//f/9//3//fwAA/3//f/9//3//f/9//3//f/9//3//f/9//3//f/9//3//f/9//3//f/9//3//f/9//3//f/9//3//f/9//3//f/9/33u/d/9/fmu4UvpaVkbaVt97HF+QLT1nPGdvMZ9333v/f/9/vnf/e/9//3v4XiolXG//f/9/vnfee/9//Xvde/9//3++d753/387Z7A5M0b/f35vTCl2Ut9/fnP/f/97/3//f/9//3//f/9//3//f/9//3//f/9//3//f/9//3//f/9//3//f/9//3//f/9/AAD/f/9//3//f/9//3//f/9//3//f/9//3//f/9//3//f/9//3//f/9//3//f/9//3//f/9//3//f/9//3//f/9//3++d/9//3//f79zNEI8Y7ExPWP/f7lWNEbZWtlel1I7Z/piGmPfe/9//3++d997dU7xPd97/3//f/9/3Xv+f/9/vXf/f/9//3/ff99/fW/yQY4x33+fc48x+V7/f/9//3//f/9//3//f/9//3//f/9//3//f/9//3//f/9//3//f/9//3//f/9//3//f/9//38AAP9//3//f/9//3//f/9//3//f/9//3//f/9//3//f/9//3//f/9//3//f/9//3//f/9//3//f/9//3//f/9//3//f/9/33v/f75z/3+fb/paG1+xMZ9v/39da9E50TmwNY8xE0KwNY4xzzm2Vv9/v3caY20tXGv/f/9/nHP/f/5//3//f957/3//f/9//3//f553VU5uMfpi+l4LIRtjv3f/f/9//3//f/9//3/+f/9//3//f/9//3//f/9//3//f/9//3//f/9//3//f/9//3//fwAA/3//f/9//3//f/9//3//f/9//3//f/9//3//f/9//3//f/9//3//f/9//3//f/9//3//f/9//3//f/9//3//f/9//3/ee/97/3//f9932Faeb/I92lr/f59zfm80Rk0td07/f35vv3e3VsgYdk6/e997dk40Sr9333v/f957/3//f/9//3//f/9//3//f/9//3+eczNGsDnff7E5NUrfe/9/3nf/f/57/3/+f/9//3//f/9//3//f/9//3//f/9//3//f/9//3//f/9//3//f/9/AAD/f/9//3//f/9//3//f/9//3//f/9//3//f/9//3//f/9//3//f/9//3//f/9//3//f/9//3//f/9//3//f/9//n//f957/3//f/9//3tcZztnv3NuKRtj/3/ff793/38cZ59333v/f/9/XGs0RvE92Vq/d6gUPGf/f55z/3//f/9//3//f/9//3//f/9//3//f1xr/3/QOfpef3OQNV1rvnf/f71z/39Za/5//3/+f/5//3//f/9//3//f/9//3//f/9//3//f/9//3//f/9//38AAP9//3//f/9//3//f/9//3//f/9//3//f/9//3//f/9//3//f/9//3//f/9//3//f/9//3//f/9//3//f/9//3//f/9//3//f/9//3//f793OmO/d3VKuFa/d997n3O/e793fnP/f79333v/f1xrG2duLftemFYMJb93/3/fe/9//3//f/9//3//f/9//3//f/9//3+ec/9/0TmXUn9zjzXfd51v/3+cb957/3/ee/9//3//f/9//3//f/9//3//f/9//3//f/9//3//f/9//3//fwAA/3//f/9//3//f/9//3//f/9//3//f/9//3//f/9//3//f/9//3//f/9//3//f/9//3//f/9//3//f/9//3//f/9//n/ee/9//3//f/9//39bazNGfW/QOVxr/3//f997/3/fe99733u/d/9//3/ff35vkDVOLdI9VU7fe793/3//f/9//3//f/9//3//f/9/3nv/f997fW9db00tfm/zQXVK/3+ec/9//3//e/5//3//f/9//3//f/9//3//f/9//3//f/9//3//f/9//3//f/9/AAD/f/9//3//f/9//3//f/9//3//f/9//3//f/9//3//f/9//3//f/9//3//f/9//3//f/9//3//f/9//3//f/9//3/+e/9//3//f/9//3//f/9/fG+WUhJCM0b/f793/3//f95733v/f/9/33v/f79333tdaxNCNEYLIVxr/3/fe/9//3//f/9//3//f/9//3//f/9//3+/e797XW/SPTxnrzE7Y/9//3/fe953/3/+f/9//3//f/9//3//f/9//3//f/9//3//f/9//3//f/9//38AAP9//3//f/9//3//f/9//3//f/9//3//f/9//3//f/9//3//f/9//3//f/9//3//f/9//3//f/9//3//f/9//3//f/5//3//f/9//3//f/9/vnffe/herjVsLXxv33v/f9573Xf/f/9/vHP+f/9//3/fe/9/fm/SPbA1llJ9b/9//3//f/9//3//f/9//3//f/9/vXffe/9/vnf/f9laVUp2Sm4tn3Pfd997/3/ee/9//3//f/9//3//f/9//3//f/9//3//f/9//3//f/9//3//fwAA/3//f/9//3//f/9//3//f/9//3//f/9//3//f/9//3//f/9//3//f/9//3//f/9//3//f/9//3//f/9//3//f/9//nv/f/9//3//f/9//3//f/9//3+VUo0xnHP/f/9//3/9e/9//Hv9e/9/3nu9d/9/33v/f35v0DkrJVtr/3//f/9//3//f/9//3//f/5//3/de/9/vnf/f997nnM0RpdONEKwMf9/33//f/9//3//f/9//3//f/9//3//f/9//3//f/9//3//f/9//3//f/9/AAD/f/9//3//f/9//3//f/9//3//f/9//3//f/9//3//f/9//3//f/9//3//f/9//3//f/9//3//f/9//3//f/9//n/ee/9//3+9d/9//3//f/9/33++d/9/3nv/f/9/3nv+f/5//Xv+f/173Hv9e/9//3//f553/3+/d9A5TCmdc/9//3//f/9//3//f/5//n/+f/9//3/ee997/3/fezxrjzH7Xm4tPGffe/9//3//f/9//3//f/9//3//f/9//3//f/9//3//f/9//3//f/9//38AAP9//3//f/9//3//f/9//3//f/9//3//f/9//3//f/9//3//f/9//3//f/9//3//f/9//3//f/9//3//f/9//3//f/9//3//f/9//3//f/9//3//f/9//3//f/9//3//f/9//3//f/5//3/+f/9//3//f/9//3/fe/9/nnMrJTNGv3ffe/9//3//e/57/3/de/9//n//f/9//3//f/9//392UhRGl1LQOb93/3++d/9//3//f/9//3//f/5//3//f/9//3//f/9//3//f/9//3//fwAA/3//f/9//3//f/9//3//f/9//3//f/9//3//f/9//3//f/9//3//f/9//3//f/9//3//f/9//3//f/9//3//f/9//3//f/9//3//f/9//3//f/9//3//f/9//3//f/9//3//f/9//3/+f/9//n//f/9/3nv/f/9/33vfe5dW0T00Rv9/33v/f/9733v/f/57/n//f/5//3//f/9//3//f9978kHRORNG+V6+c/9//3//f/9//3//f/9//3/+f/9//3//f/9//3//f/9//3//f/9/AAD/f/9//3//f/9//3//f/9//3//f/9//3//f/9//3//f/9//3//f/9//3//f/9//3//f/9//3//f/9//3//f/9//3//f/9//3//f/9//3//f/9//3//f/9//3//f/9//3//f/9//3//f/9//3//f/9//3/de/9//3//f997/38zRm4tdlL/f793/3//f/9//3//f/5//3//f/9//3//f/9/33vff9E5M0YzRp1z/3//e/9//3//f/9//3//f/9//n//f/9//3//f/9//3//f/9//38AAP9//3//f/9//3//f/9//3//f/9//3//f/9//3//f/9//3//f/9//3//f/9//3//f/9//3//f/9//3//f/9//3//f/9//3//f/9//3//f/9//3//f/9//3//f/9//3//f/9//3//f/9//3//f/5//3/+f/9/3nvee/9/vnf/f1xv8j2PMdle33vfe/9/3nv/f/5//3//f/9//3//f/9//3/fe/9/XW+OMfledUqec/9//3v/f/97/3//f/9//n/+f/9//3//f/9//3//f/9//3//fwAA/3//f/9//3//f/9//3//f/9//3//f/9//3//f/9//3//f/9//3//f/9//3//f/9//3//f/9//3//f/9//3//f/9//3//f/9//3//f/9//3//f/9//3//f/9//3//f/9//3//f/9//3//f/9//3//f/9//3/+f957/3/ee997/38bZ1VKTSmed/9/33v/f957/3//f/9//3//f/9//3//f/9/n3P/f9larzHYVvha/3f/f/9//3//e/9//3//f/9//3//f/9//3//f/9//3//f/9/AAD/f/9//3//f/9//3//f/9//3//f/9//3//f/9//3//f/9//3//f/9//3//f/9//3//f/9//3//f/9//3//f/9//3//f/9//3//f/9//3//f/9//3//f/9//3//f/9//3//f/9//3//f/9//3//f/9//n/+f/5//3++d/9//3/fe5932V4sKRNG33vfe/9//3v/f/9//3//f/9//3//f/9//3/fe/9/v3evNfE5GV+db993/3//f/9//3v/f/9//3//f/9//3//f/9//3//f/9//38AAP9//3//f/9//3//f/9//3//f/9//3//f/9//3//f/9//3//f/9//3//f/9//3//f/9//3//f/9//3//f/9//3//f/9//3//f/9//3//f/9//3//f/9//3//f/9//3//f/9//3//f/9//3//f/9//3//f/5//3//f957/3//f753/38bY1RKKyV8b/9//3//f/9//3//f/9//3//f/9//3//f/9/33f/f79zCh2VTltn33f/e/9//3v/f/9//3//f/9//3//f/9//3//f/9//3//fwAA/3//f/9//3//f/9//3//f/9//3//f/9//3//f/9//3//f/9//3//f/9//3//f/9//3//f/9//3//f/9//3//f/9//3//f/9//3//f/9//3//f/9//3//f/9//3//f/9//3//f/9//3//f/9//3//f/9//3/de/9//n+9d/9//3/ff/9/VEoSQnRO/3//f/9//3//f/9//3//f/9//3//f997/3/fe75z/3+VTq8xVEadb/93/3v/e997/3//f/9//3//f/9//3//f/9//3//f/9/AAD/f/9//3//f/9//3//f/9//3//f/9//3//f/9//3//f/9//3//f/9//3//f/9//3//f/9//3//f/9//3//f/9//3//f/9//3//f/9//3//f/9//3//f/9//3//f/9//3//f/9//3//f/9//3//f/9//3//f/9//3//f/9//3//f/9/n3fff/lebS2+d/9//3//f/9//3//f/9//3//f/9//3/fe/9//3v/e/97Gl+NLVRG/3vfd/9//3v/f/9//3//f/9//3//f/9//3//f/9//38AAP9//3//f/9//3//f/9//3//f/9//3//f/9//3//f/9//3//f/9//3//f/9//3//f/9//3//f/9//3//f/9//3//f/9//3//f/9//3//f/9//3//f/9//3//f/9//3//f/9//3//f/9//3//f/9//3//f/9//3//f/9//3//f/9/33u/e/9/fW+vOTpnnXP/f/9//3//f/9//3//f/9//3//f/97/3//f993/3t8a3RGCR06Y/97nW/ed/9/vXf/f/9//3//f/9//3//f/9//3//fwAA/3//f/9//3//f/9//3//f/9//3//f/9//3//f/9//3//f/9//3//f/9//3//f/9//3//f/9//3//f/9//3//f/9//3//f/9//3//f/9//3//f/9//3//f/9//3//f/9//3//f/9//3//f/9//3//f/9//3//f/9//3//f/9//3//f99//3//fzpnnXP/f/9//3//f/9//3//f/9//3//f/9//3v/f/9//3v/e/97W2fQNWwpfGv/e/9//3//f/97/3//f/9//3//f/9//3//f/9/AAD/f/9//3//f/9//3//f/9//3//f/9//3//f/9//3//f/9//3//f/9//3//f/9//3//f/9//3//f/9//3//f/9//3//f/9//3//f/9//3//f/9//3//f/9//3//f/9//3//f/9//3//f/9//3//f/9//3//f/9//3//f/9//3//f/9/33++d/9//3//f/9//3//f/9//3//f/9//3//f/9//3//f/9//3//e/9//3//e3RKzzV8b99733v/f/9//3//f/9//3//f/9//3//f/9//38AAP9//3//f/9//3//f/9//3//f/9//3//f/9//3//f/9//3//f/9//3//f/9//3//f/9//3//f/9//3//f/9//3//f/9//3//f/9//3//f/9//3//f/9//3//f/9//3//f/9//3//f/9//3//f/9//3//f/9//3//f/9//3//f/9//3//f/9//3//f957/3/ff/9//3//f/9//3//f/9//3//f/5//3//f/9//3//f/97nW9MKVNG/3v/f997/3//f/9//3//f/9//3//f/9//3//fwAA/3//f/9//3//f/9//3//f/9//3//f/9//3//f/9//3//f/9//3//f/9//3//f/9//3//f/9//3//f/9//3//f/9//3//f/9//3//f/9//3//f/9//3//f/9//3//f/9//3//f/9//3//f/9//3//f/9//3//f/9//3//f/9//3/ee/9//3//f/9//3//f/9//3//f/9//3//f/9//n//f/5//n/+f/9//3//f997/3u/d/9//3//f/9//3+cc/9//3//f/9//3//f/9//3//f/9/AAD/f/9//3//f/9//3//f/9//3//f/9//3//f/9//3//f/9//3//f/9//3//f/9//3//f/9//3//f/9//3//f/9//3//f/9//3//f/9//3//f/9//3//f/9//3//f/9//3//f/9//3//f/9//3//f/9//3//f/9//3//f/9//3//f99/3n/ff957/3//f/9//n//f/9//3//f/9//n//f/5//n/+f/9//3//f/9//3//f/9733e+d/9//3//f/9//3//f/9//3//f/9//3//f/9//38AAP9//3//f/9//3//f/9//3//f/9//3//f/9//3//f/9//3//f/9//3//f/9//3//f/9//3//f/9//3//f/9//3//f/9//3//f/9//3//f/9//3//f/9//3//f/9//3//f/9//3/+f/9//3//f/9//3//f/9//3//f/9//3//f/9//3//f/9//3/ef/9/3nv/f/9//3//f/9//n//f/5//n/9f/9//n/+f/9//3//f/9//3++d/9//3+9d/9//3/+f/9//3//f/9//3//f/9//3//fwAATAAAAGQAAAAAAAAAAAAAAGgAAABSAAAAAAAAAAAAAABpAAAAUwAAACkAqgAAAAAAAAAAAAAAgD8AAAAAAAAAAAAAgD8AAAAAAAAAAAAAAAAAAAAAAAAAAAAAAAAAAAAAAAAAACIAAAAMAAAA/////0YAAAAcAAAAEAAAAEVNRisCQAAADAAAAAAAAAAOAAAAFAAAAAAAAAAQAAAAFAAAAA==</SignatureImage>
          <SignatureComments/>
          <WindowsVersion>6.1</WindowsVersion>
          <OfficeVersion>12.0</OfficeVersion>
          <ApplicationVersion>12.0</ApplicationVersion>
          <Monitors>1</Monitors>
          <HorizontalResolution>1920</HorizontalResolution>
          <VerticalResolution>1080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ManifestHashAlgorithm>http://www.w3.org/2000/09/xmldsig#sha1</ManifestHashAlgorithm>
          <SignatureType>2</SignatureType>
        </SignatureInfoV1>
      </SignatureProperty>
    </SignatureProperties>
  </Object>
  <Object Id="idValidSigLnImg">AQAAAGwAAAAAAAAAAAAAAP8AAAB/AAAAAAAAAAAAAABDIwAApBEAACBFTUYAAAEAuFkAAKMAAAAGAAAAAAAAAAAAAAAAAAAAgAcAADgEAAClAgAAfQEAAAAAAAAAAAAAAAAAANVVCgBI0AUACgAAABAAAAAAAAAAAAAAACcAAAAYAAAAAQAAAAAAAAD///8AAAAAACUAAAAMAAAAAQAAAEwAAABkAAAAAAAAAAAAAAD/AAAAfwAAAAAAAAAAAAAAAAEAAIAAAAAhAPAAAAAAAAAAAAAAAIA/AAAAAAAAAAAAAIA/AAAAAAAAAAAAAAAAAAAAAAAAAAAAAAAAAAAAAAAAAAAlAAAADAAAAAAAAIAKAAAAEAAAAAAAAAAAAAAAJwAAABgAAAACAAAAAAAAAPDw8AAAAAAAJQAAAAwAAAACAAAATAAAAGQAAAAAAAAAAAAAAP8AAAB/AAAAAAAAAAAAAAAAAQAAgAAAACEA8AAAAAAAAAAAAAAAgD8AAAAAAAAAAAAAgD8AAAAAAAAAAAAAAAAAAAAAAAAAAAAAAAAAAAAAAAAAACUAAAAMAAAAAAAAgCUAAAAMAAAAAgAAAEwAAABkAAAAAAAAAAAAAAD/AAAAfwAAAAAAAAAAAAAAAAEAAIAAAAAhAPAAAAAAAAAAAAAAAIA/AAAAAAAAAAAAAIA/AAAAAAAAAAAAAAAAAAAAAAAAAAAAAAAAAAAAAAAAAAAlAAAADAAAAAAAAIAlAAAADAAAAAIAAABMAAAAZAAAAAAAAAAAAAAA/wAAAH8AAAAAAAAAAAAAAAABAACAAAAAIQDwAAAAAAAAAAAAAACAPwAAAAAAAAAAAACAPwAAAAAAAAAAAAAAAAAAAAAAAAAAAAAAAAAAAAAAAAAAJQAAAAwAAAAAAACAJQAAAAwAAAACAAAATAAAAGQAAAAAAAAAAAAAAP8AAAB/AAAAAAAAAAAAAAAAAQAAgAAAACEA8AAAAAAAAAAAAAAAgD8AAAAAAAAAAAAAgD8AAAAAAAAAAAAAAAAAAAAAAAAAAAAAAAAAAAAAAAAAACUAAAAMAAAAAAAAgCcAAAAYAAAAAwAAAAAAAAD///8CAAAAACUAAAAMAAAAAwAAAEwAAABkAAAAAAAAAAAAAAD/AAAAfwAAAAAAAAAAAAAAAAEAAIAAAAAhAPAAAAAAAAAAAAAAAIA/AAAAAAAAAAAAAIA/AAAAAAAAAAAAAAAAAAAAAAAAAAAAAAAAAAAAAAAAAAAlAAAADAAAAAAAAIAoAAAADAAAAAMAAAAnAAAAGAAAAAMAAAAAAAAA////AgAAAAAlAAAADAAAAAMAAABMAAAAZAAAAAAAAAAAAAAA/wAAAH8AAAAAAAAAAAAAAAABAACAAAAAIQDwAAAAAAAAAAAAAACAPwAAAAAAAAAAAACAPwAAAAAAAAAAAAAAAAAAAAAAAAAAAAAAAAAAAAAAAAAAJQAAAAwAAAAAAACAKAAAAAwAAAADAAAAJwAAABgAAAADAAAAAAAAAP///wIAAAAAJQAAAAwAAAADAAAATAAAAGQAAAAAAAAAAwAAAP8AAAASAAAAAAAAAAMAAAAAAQAAEAAAACEA8AAAAAAAAAAAAAAAgD8AAAAAAAAAAAAAgD8AAAAAAAAAAAAAAAAAAAAAAAAAAAAAAAAAAAAAAAAAACUAAAAMAAAAAAAAgCgAAAAMAAAAAwAAACcAAAAYAAAAAwAAAAAAAAD///8CAAAAACUAAAAMAAAAAwAAAEwAAABkAAAAvQAAAAQAAAD2AAAAEAAAAL0AAAAEAAAAOgAAAA0AAAAhAPAAAAAAAAAAAAAAAIA/AAAAAAAAAAAAAIA/AAAAAAAAAAAAAAAAAAAAAAAAAAAAAAAAAAAAAAAAAAAlAAAADAAAAAAAAIAoAAAADAAAAAMAAABSAAAAcAEAAAMAAAD1////AAAAAAAAAAAAAAAAkAEAAAAAAAEAAAAAdABhAGgAbwBtAGEAAAAAAAAAAAAAAAAAAAAAAAAAAAAAAAAAAAAAAAAAAAAAAAAAAAAAAAAAAAAAAAAAAAAAAAAAAQMAAAAAAQAAAAAAAAAAAAAA/rEAAP7/AAAAAAAAWwsAAMIDEgNA0BYA61Utd8gMAREAYAEDAAAAAOpg/XZ4dP12yAwBETsAAADc0BYAAvG8YgAAAADIDAERzAAAAABgAQMS8bxi/yIA4X/kAMApAAAAAAAAAN8BACAAAAAgAACKAZjQFgC80BYAyAwBEVNlZ2/MAAAAAQAAAAAAAAC80BYAdZ+9YjDRFgDMAAAAAQAAAAAAAADU0BYAdZ+9YgAAFgDMAAAArNIWAAEAAAAAAAAAkNEWABWfvWJI0RYAyAwBEQEAAAAAAAAAAgAAALCKUgAAAAAAAQAACMgMARFkdgAIAAAAACUAAAAMAAAAAwAAABgAAAAMAAAAAAAAAhIAAAAMAAAAAQAAAB4AAAAYAAAAvQAAAAQAAAD3AAAAEQAAAFQAAACIAAAAvgAAAAQAAAD1AAAAEAAAAAEAAACrCg1CchwNQr4AAAAEAAAACgAAAEwAAAAAAAAAAAAAAAAAAAD//////////2AAAAAxADQALgAwADMALgAyADAAMgAyAAYAAAAGAAAABAAAAAYAAAAGAAAABAAAAAYAAAAGAAAABgAAAAYAAABLAAAAEAAAAAAAAAAFAAAAJQAAAAwAAAANAACAJwAAABgAAAAEAAAAAAAAAAAAAAIAAAAAJQAAAAwAAAAEAAAATAAAAGQAAAAAAAAAAAAAAP//////////AAAAABYAAAAAAAAARQAAACEA8AAAAAAAAAAAAAAAgD8AAAAAAAAAAAAAgD8AAAAAAAAAAAAAAAAAAAAAAAAAAAAAAAAAAAAAAAAAACUAAAAMAAAAAAAAgCUAAAAMAAAABAAAAEwAAABkAAAAAAAAAAAAAAD//////////wAAAAAWAAAAAAEAAAAAAAAhAPAAAAAAAAAAAAAAAIA/AAAAAAAAAAAAAIA/AAAAAAAAAAAAAAAAAAAAAAAAAAAAAAAAAAAAAAAAAAAlAAAADAAAAAAAAIAlAAAADAAAAAQAAABMAAAAZAAAAAAAAAAAAAAA//////////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///8CAAAAACUAAAAMAAAABAAAAEwAAABkAAAAAAAAABYAAAD/AAAAWgAAAAAAAAAWAAAAAAEAAEUAAAAhAPAAAAAAAAAAAAAAAIA/AAAAAAAAAAAAAIA/AAAAAAAAAAAAAAAAAAAAAAAAAAAAAAAAAAAAAAAAAAAlAAAADAAAAAAAAIAoAAAADAAAAAQAAAAnAAAAGAAAAAQAAAAAAAAA////AgAAAAAlAAAADAAAAAQAAABMAAAAZAAAAAkAAAA3AAAAHwAAAFoAAAAJAAAANwAAABcAAAAkAAAAIQDwAAAAAAAAAAAAAACAPwAAAAAAAAAAAACAPwAAAAAAAAAAAAAAAAAAAAAAAAAAAAAAAAAAAAAAAAAAJQAAAAwAAAAAAACAKAAAAAwAAAAEAAAAUgAAAHABAAAEAAAA4P///wAAAAAAAAAAAAAAAJABAAAAAAABAAAAAGEAcgBpAGEAbAAAAAAAAAAAAAAAAAAAAAAAAAAAAAAAAAAAAAAAAAAAAAAAAAAAAAAAAAAAAAAAAAAAAAAAAAAAACQNAGjHBAAABAAAAAQAAAAAAAAAAABTAGkAZwBuAGEAdAB1AHIAZQBMAGkAbgBlAAAA5PPIYojzyGKg2DsD8IHJYsDvqWMAWckHAAAEABxZFgAPCtFi8JoCAx4Tv2IsCtFiQeLbDbBZFgABAAQAAAAEAIBGOwd6DQAAAAAEAAAAFgC+5c1iAF3JBwBZyQewWRYAsFkWAAEABAAAAAQAgFkWAAAAAAD/////RFkWAIBZFgAeE79i+OXNYt3i2w0AABYA8JoCA8D41gQAAAAAMAAAAJRZFgAAAAAAz22iYwAAAACABDsAAAAAAHD7lQN4WRYAPW2iYxT61gQzWhYAZHYACAAAAAAlAAAADAAAAAQAAAAYAAAADAAAAAAAAAISAAAADAAAAAEAAAAWAAAADAAAAAgAAABUAAAAVAAAAAoAAAA3AAAAHgAAAFoAAAABAAAAqwoNQnIcDUIKAAAAWwAAAAEAAABMAAAABAAAAAkAAAA3AAAAIAAAAFsAAABQAAAAWAAwBBUAAAAWAAAADAAAAAAAAAAlAAAADAAAAA0AAIAnAAAAGAAAAAUAAAAAAAAA////AgAAAAAlAAAADAAAAAUAAABMAAAAZAAAACkAAAAZAAAA9gAAAFoAAAApAAAAGQAAAM4AAABCAAAAIQDwAAAAAAAAAAAAAACAPwAAAAAAAAAAAACAPwAAAAAAAAAAAAAAAAAAAAAAAAAAAAAAAAAAAAAAAAAAJQAAAAwAAAAAAACAKAAAAAwAAAAFAAAAJwAAABgAAAAFAAAAAAAAAP///wIAAAAAJQAAAAwAAAAFAAAATAAAAGQAAAApAAAAGQAAAPYAAABXAAAAKQAAABkAAADOAAAAPwAAACEA8AAAAAAAAAAAAAAAgD8AAAAAAAAAAAAAgD8AAAAAAAAAAAAAAAAAAAAAAAAAAAAAAAAAAAAAAAAAACUAAAAMAAAAAAAAgCgAAAAMAAAABQAAACcAAAAYAAAABQAAAAAAAAD///8CAAAAACUAAAAMAAAABQAAAEwAAABkAAAAKQAAABkAAAD2AAAAVwAAACkAAAAZAAAAzgAAAD8AAAAhAPAAAAAAAAAAAAAAAIA/AAAAAAAAAAAAAIA/AAAAAAAAAAAAAAAAAAAAAAAAAAAAAAAAAAAAAAAAAAAlAAAADAAAAAAAAIAoAAAADAAAAAUAAAAhAAAACAAAAGIAAAAMAAAAAQ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CPPT4/AAAAAAAAAABgNjw/AAAkQgAA0EEkAAAAJAAAAI89Pj8AAAAAAAAAAGA2PD8AACRCAADQQQQAAABzAAAADAAAAAAAAAANAAAAEAAAACkAAAAaAAAAUgAAAHABAAAFAAAAEAAAAAcAAAAAAAAAAAAAALwCAAAAAADMBwICIlMAeQBzAHQAZQBtAAAAAAAAAAAAAAAAAAAAAAAAAAAAAAAAAAAAAAAAAAAAAAAAAAAAAAAAAAAAAAAAAAAAAAAAABYAlJ8WAJ9q/XYA9LkAAAAAAIICAAAQQeALAAAAAGUPIeUiAIoBMAIEd3AKdQDcnxYARGv9dhNr/Xa1J9EN8AMWADygFgABAAAAAQAAAAAAAACsnxYAPKAWAGimFgCeqgN3cdM6e/7///8Ta/12jBa/bvADFgCCAgAAAgAAAAAAAADwAxYAggIAAACOyQcgoBYAg0rYYrjJWADwAxYAggIAAAIAAAAAAAAAPKAWAECgFgCia04v8AMWAIICAAAAAAAAAAAAADygFgAAAAAAmKAWANNtTy/wAxYAggIAAAIAAAAAAAAA8AMWAAxw/XYAAAAAOnD9doygFgANIC53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Xe9d/9//3//f/9//3//f/9//3//f/9//3//f/9//3//f/9//3//f/9//3//f/9//3//f/9//3//f/9//3//f/9//3//f/9//3//f/9//3/ee/9/3nv/f/9//3//f/9//3//f/9//3//f/9//3//f/9//3//f/9//3//f/9//3//f/9//3//f/9//3//f/9//3//f/9//3//f/9//3//f/9//3//f/9//3//f/9//3//f/9//3//f/9//3//f/9//3//f/9//3//f/9//3+9d/9//3+9d/9/3nv/f957/3//f/9//3//f/9//3//f/9//3//f/9//3//f/9//3//f/9//3//f/9//3//f/9//3//f/9//3//f/9//3//f/9//3+cc/9/3nucc/9/vXf/f/9//3//f/9//3//f/9//3//f/9//3//f/9//3//f/9//3//f/9//3//f/9//3//f/9//3//f/9//3//f/9//3//f/9//3//f/9//3//f/9//3//f/9//3//f/9//3//f/9//3//f/9//3//f/9//3//fzln/3+9d/9/vXf/f/9//3//f/9//3//f/9//3//f/9//3//f/9//3//f/9//3//f/9//3//f/9//3//f/9//3//f/9//3//f/9//3+9d/9/3nvee/9//3//f/9//3//f/9//3//f/9//3//f/9//3//f/9//3//f/9//3//f/9//3//f/9//3//f/9//3//f/9//3//f/9//3//f/9//3//f/9//3//f/9//3//f/9//3//f/9//3//f/9//3//f/9//3//f/9//3//f/9//3/OOfdenHPee/9/3nv/f/9//3//f/9//3//f/9//3//f/9//3//f/9//3//f/9//3//f/9//3//f/9//3//f/9//3//f/9//3//f/9//3/ee957/3//f/9/vXfee/9//3//f/9//3//f/9//3//f/9//3//f/9//3//f/9//3//f/9//3//f/9//3//f/9//3//f/9//3//f/9//3//f/9//3//f/9//3//f/9//3//f/9//3//f/9//3//f/9//3//f/9//3//f/9//3//f957OWcpJRhjvXf/f/9//3//f/9//3//f/9//3//f/9//3//f/9//3//f/9//3//f/9//3//f/9//3//f/9//3//f/9//3//f/9//3//f713WmtSSv9//3/ee/9//3//f/9//3//f/9//3//f/9//3//f/9//3//f/9//3//f/9//3//f/9//3//f/9//3//f/9//3//f/9//3//f/9//3//f/9//3//f/9//3//f/9//3//f/9//3//f/9//3//f/9//3//f/9//3//f/9//3//f/9/GGOMMd573nv/f/9//3//f/9//3//f/9//3//f/9//3//f/9//3//f/9//3//f/9//3//f/9//3//f/9//3//f/9//3//f/9//3//f957GGNSSv9/3nvee957/3//f/9//3//f/9//3//f/9//3//f/9//3//f/9//3//f/9//3//f/9//3//f/9//3//f/9//3//f/9//3//f/9//3//f/9//3//f/9//3//f/9//3//f/9//3//f/9//3//f/9//3//f/9//3//f/9/3nu9d/9/lFKtNf9/nHP/f/9//3//f/9//3//f/9//3//f/9//3//f/9//3//f/9//3//f/9//3//f/9//3//f/9//3//f/9//3//f/9/vXf/f/9/rTUYY/9/3nv/f/9//3//f/9//3//f/9//3//f/9//3//f/9//3//f/9//3//f/9//3//f/9//3//f/9//3//f/9//3//f/9//3//f/9//3//f/9//3//f/9//3//f/9//3//f/9//3//f/9//3//f/9//3//f/9//3//f713/3/ee/9/EEK1Vv9//3//f/9//3//f/9//3//f/9//3//f/9//3//f/9//3//f/9//3//f/9//3//f/9//3//f/9//3//f/9//3//f/9//3//f3tvjDE5Z/9//3//f/9//3//f/9//3//f/9//3//f/9//3//f/9//3//f/9//3//f/9//3//f/9//3//f/9//3//f/9//3//f/9//3//f/9//3//f/9//3//f/9//3//f/9//3//f/9//3//f/9//3//f/9//3//f/9//3//f957vnf/f3tv7z29d99733v/f/9/nHP/f997/3//f/9/nnP6XnZOl1JWTr9333v/f753/3//f/9/nHP/f/9//3//f/9//3//f/9//3/ee/9//3//f5VSU0ree/9//3/fe957/3//f/5/3nv/f/9//3//f/9//3//f/9//3//f/9//3//f/9//3//f/9//3//f/9//3//f/9//3//f/9//3//f/9//3//f/9//3//f/9//3//f/9//3//f/9//3//f/9//3//f/9//3//f/9//3//f/9//3/ee9dazz18b99733u+d/9/vnf/f/9/v3c8a1VK0TmYVphWVkqQNTtrXGv/f3xz33v/f/9/vXf/f/9//3//f/9//3//f/9//3+9d/9/vnf/fzJG11rfe997/3//f957/3//f917/3//f/9//3//f/9//3//f/9//3//f/9//3//f/9//3//f/9//3//f/9//3//f/9//3//f/9//3//f/9//3//f/9//3//f/9//3//f/9//3//f/9//3//f/9//3//f/9//3//f/9/33v/f957/3/ee641U0r/f/9//3/fe/9/vnf/f/ledU4rJXZOv3e/e997fm+OMc85Omf/f997/3+9d/9//3//f/9//3//f/9//3//f957/3/fe/9//3/XXs85/3/ee/9//3//f/9//3/de/9//3//f/9//3//f/9//3//f/9//3//f/9//3//f/9//3//f/9//3//f/9//3//f/9//3//f/9//3//f/9//3//f/9//3//f/9//3//f/9//3//f/9//3//f/9//3//f/9//3//f957vXf/f957/38ZY64133v/f997/3+ec/9/+V6WUq81IwiXVt97/3/fe797XG/QPfA9nXPff/9//3/ff/9//3//f/9//3//f/9//3/+f/9/vXf/f71333sQQtda/3/fe99//3//f/9//3/ee/9//3//f/9//3//f/9//3//f/9//3//f/9//3//f/9//3//f/9//3//f/9//3//f/9//3//f/9//3//f/9//3//f/9//3//f/9//3//f/9//3//f/9//3//f/9//3//f/9//3//f957/3/ee75333tUSnVOv3fff997/3/4XrZW+V58b/he/3+/d/9/vnf/f99//3/xPY0xv3vfe997/3//f/9//3//f/9//3//f/9//3//f9573nv/f/9/+F5LKTpn/3++d/9//3/ee/9/3nv/f/9//3//f/9//3//f/9//3//f/9//3//f/9//3//f/9//3//f/9//3//f/9//3//f/9//3//f/9//3//f/9//3//f/9//3//f/9//3//f/9//3//f/9//3//f/9//3//f713/3//f/9//3//f997nXOPNV1r/3+/dztnllJ8b753vnffe957/3//f/97nXPfe/li/38SQs8533udc/9//3//f/9//3//f/9//3//f/9/vXf/f/9//3/fe/9/8D0yRv9//3++d/9//3//f/9//3//f/9//3//f/9//3//f/9//3//f/9//3//f/9//3//f/9//3//f/9//3//f/9//3//f/9//3//f/9//3//f/9//3//f/9//3//f/9//3//f/9//3//f/9//3//f/9//3+9d/9//3+dc/9//3//f793l1JVSr93/3+OMf9/v3f/f/9//3//f917vHf+f/9//3//f3xvvnfQPTNGv3ued997/3//f/9//3//f/9//3//f/5//3//f7133nv/f51z8D1ba/9/33//f/9/3nv/f/9//3//f/9//3//f/9//3//f/9//3//f/9//3//f/9//3//f/9//3//f/9//3//f/9//3//f/9//3//f/9//3//f/9//3//f/9//3//f/9//3//f/9//3//f/9//3//f/9//3//f/9//3//f/9//3//fzxnjzGfc7hWG2O/d997/3//f957/3/+f/5//n/dd753/3//f/9/t1YKJRpn33v/f99//3//f/9//3//f/9//3//f/5/3nv/f/9/33v/f7ZWMkbff/9/vXf/f/9//3//f/9//3//f/9//3//f/9//3//f/9//3//f/9//3//f/9//3//f/9//3//f/9//3//f/9//3//f/9//3//f/9//3//f/9//3//f/9//3//f/9//3//f/9//3//f/9//3//f/9//3//f/9//3//f/9/33v/f1VK8j2vNb93n3P/f/9//3//f/9//n/+f/1//n//f997/3/fe553O2eNMVxr/3+/d/9//3//f/9/3nv/f/9//3//f/9//3//f/9//398c845vXe+d/9//3//f/9//3//f/9//3//f/9//3//f/9//3//f/9//3//f/9//3//f/9//3//f/9//3//f/9//3//f/9//3//f/9//3//f/9//3//f/9//3//f/9//3//f/9//3//f/9//3//f/9//3//f/9//3//f/9//3//f/9/v3d/c24tl1IaY35z/3//f/9//3//f/9//X/9f/5//3//f/9/33v/f/9/VE6vNd97nXP/f/9//3//f/9//3//f/9//3//f/9//3//f/9//390TlJK/3//f997/3//f/9//3//f/9//3//f/9//3//f/9//3//f/9//3//f/9//3//f/9//3//f/9//3//f/9//3//f/9//3//f/9//3//f/9//3//f/9//3//f/9//3//f/9//3//f/9//3//f/9//3//f/9//3//f/9//3//f9972V5VSvI9XWu/d/9/33v/f/9//3/+f/5//X/+f/5//3//f/9/33//f1xvrzV1Uv9/vnf/f/9//3/ee/9//3//f/9//3//f/9//3//f/9/W2uNMVtr33vfe/9//3//f/9//3//f/9//3//f/9//3//f/9//3//f/9//3//f/9//3//f/9//3//f/9//3//f/9//3//f/9//3//f/9//3//f/9//3//f/9//3//f/9//3//f/9//3//f/9//3//f/9//3//f/9//3//f/9//3/fe1VKVU40RpdS/3/fe/9//3//f/9//3/+f/5//n//f/9//3//f99/v3v/fxljrzn5Yt97/3//f/9/3nv/f/9//3//f/9//3//f/9//3//f753tlauNZ1z/3/fe/9//3//f/9//3//f/9//3//f/9//3//f/9//3//f/9//3//f/9//3//f/9//3//f/9//3//f/9//3//f/9//3//f/9//3//f/9//3//f/9//3//f/9//3//f/9//3//f/9//3//f/9//3//f/9//3//f793v3c0RnZSG2PyPZdS/3//f/9//3//f/5//3/+f/5//n/de/5//3//f/9//3/fe1RO6SCec9973nv/f/9//3/+f/9//3//f/9//3//f/9//3//f753jTGVUv9/3nv/f/9//3//f/9//3//f/9//3//f/9//3//f/9//3//f/9//3//f/9//3//f/9//3//f/9//3//f/9//3//f/9//3//f/9//3//f/9//3//f/9//3//f/9//3//f/9//3//f/9//3//f/9//3//f/9//3//f7haNEa/d593+l6PMX5v/3//f/9//3//f/9//3/9f/9//n//f957/3//f997/3+dc9A9Mkrfe/9//3//f/9//3/+f/9//3//f/9//3//f/9//3/fexlj8D0ZY/9//3//f/9//3//f/9//3//f/9//3//f/9//3//f/9//3//f/9//3//f/9//3//f/9//3//f/9//3//f/9//3//f/9//3//f/9//3//f/9//3//f/9//3//f/9//3//f/9//3//f/9//3//f/9//3//f/9//3/QOZdW/3//f793E0JVTr93/3//f/9//nv/f/5//n/+f/5//3//f713/3/fe/9/33v/f2wtGGP/f/5/3Xv/f/5//n//f/9//3//f/9//3//f/9/vnf/f3RO8EH/f/9//3//f/9//3//f/9//3//f/9//3//f/9//3//f/9//3//f/9//3//f/9//3//f/9//3//f/9//3//f/9//3//f/9//3//f/9//3//f/9//3//f/9//3//f/9//3//f/9//3//f/9//3//f/9//3//f55zM0YaY55z/3/fe3ZOrzV9b997/3//f/9//3//f/9//3/de917/3/ee/9//3/fe/9//3+VUo0x33v/f/9//3//f/9//3//f/9//3//f/9//3//f/9/33++dyol33vfe/9//3//f/9//3//f/9//3//f/9//3//f/9//3//f/9//3//f/9//3//f/9//3//f/9//3//f/9//3//f/9//3//f/9//3//f/9//3//f/9//3//f/9//3//f/9//3//f/9//3//f/9//3//f/9//387Z9E5nnNca55z33+/d0wtM0rfe997/3/ed753/3/ee/9//3/+f/9/3nvee/9//3//f5xz/3/POdA533vfe997/3//f957/3//f/9/3nv/f713/3/fe/9//3+XVhJCv3vfe/9/vnf/f/9/vXf/f/9//3//f/9//3//f/9//3//f/9//3//f/9//3//f/9//3//f/9//3//f/9//3//f/9//3//f/9//3//f/9//3//f/9//3//f/9//3//f/9//3//f/9//3//f/9//3//f/9/XGvQNfpeGmP/f/9/v3vQPQklOmu9d/9//3//f993/3//f/9//n//f/9//3//f9173nv/f997O2tMLZdW/3/fe/9//3//f957/3//f/9//3//f91733//f997/38sJdla33v/f/9/vXf/f/9/3Xv+f/9//3//f/9//3//f/9//3//f/9//3//f/9//3//f/9//3//f/9//3//f/9//3//f/9//3//f/9//3//f/9//3//f/9//3//f/9//3//f/9//3//f/9//3//f/9//3//fxpfVUrfe/9//3/ff/9/33tsMY0xnXf/e/9/33u+d/9//3//f7x33Xvee957/3//f957/3/fe/9/VEqvNZ93v3v/f/9//3//f917/3//f/5//3+9d/9//3++d/9/l1JNLXxv33v/f/9/vnf/f957/3//f/9//3//f/9//3//f/9//3//f/9//3//f/9//3//f/9//3//f/9//3//f/9//3//f/9//3//f/9//3//f/9//3//f/9//3//f/9//3//f/9//3//f/9//3//f/9//38aY9A5/3/fe/9/vne/e/9/nXeNMc85nXPfe/9//3/fe/9//3//f/9//3//f997/3//f51z/3+/d99/8T12Ut9//3//f/9//3//f/9//3/ee/5/3nv/f997/398b/9/jzV0Tp1z/3//f/9/vXf/f/9//3//f/9//3//f/9//3//f/9//3//f/9//3//f/9//3//f/9//3//f/9//3//f/9//3//f/9//3//f/9//3//f/9//3//f/9//3//f/9//3//f/9//3//f/9//3//f/9/nnOvNd9733v/f/9//3//f/9/e28qJTJG33u+d/9//3//f997/38ZYxlj/3++e/9//3/ff/9//3/fextnbjGec/9/33/ff/9//3//f/5//3//f/9//3/ff/9/33+ed55zjjX5Xv9/nXP/f/9/3nv/f/9//3//f/9//3//f/9//3//f/9//3//f/9//3//f/9//3//f/9//3//f/9//3//f/9//3//f/9//3//f/9//3//f/9//3//f/9//3//f/9//3//f/9//3//f/9//3//f55zzzXfd/9/33vfe/9//3/ff/9/GWMJIXxvnnP/f/9//3/fe9978D3QPb57/3//f/9//3//f/9/v3vffxJC8T3ff/9//3/ff/9//n/+f/9//3/+f/9/3n//f/9/nXf/f/lerjV9c99//3//f/9//3//f/9//3//f/9//3//f/9//3//f/9//3//f/9//3//f/9//3//f/9//3//f/9//3//f/9//3//f/9//3//f/9//3//f/9//3//f/9//3//f/9//3//f/9//3//f/9//3/fe3RKtlL/f/9//3//f/9//3++e797M0bQOf9/33ffe/9//3//f7ZW8D06Z99//3/ff997/3//f/9//38aZ2wt2F7ff/9/33//f/9/3Xv/f/5//n//f9573nvfe/9/nnf/f885M0bfe997/3//f/9//3//f/9//3//f/9//3//f/9//3//f/9//3//f/9//3//f/9//3//f/9//3//f/9//3//f/9//3//f/9//3//f/9//3//f/9//3//f/9//3//f/9//3//f/9//3//f/9//3v4WvE9/3//f753/3//f99733//f753KyUzRt97/3//f997/39ba/FB8UF9c/9//3//f/9/33v/f/9/33uVUtA9XG//f753/3//f99//3//f/9//3/ef/9//3++e/9/v3t9b0wptlbff997/3//f/9//3//f/9//3//f/9//3//f/9//3//f/9//3//f/9//3//f/9//3//f/9//3//f/9//3//f/9//3//f/9//3//f/9//3//f/9//3//f/9//3//f/9//3//f/9//3//f/9/O2evNb5znXP/f753/3//f997/3//fztnLCX5Xr93/39cb/9/33tUStA9lVbfe/9/33//f/9//3+9d/9/fG+NMTNK/3/ff99//3/ee/9//3//f/9//3//f/9//3//f/9/nnf4Xq41O2f/f51z/3/fe/9//3//f/9//3/fe997/3//f/9//3//f/9//3//f/9//3//f/9//3//f/9//3//f/9//3//f/9//3//f/9//3//f/9//3//f/9//3//f/9//3//f/9//3//f/9//3/ed/97jTH4Xt97/3//f513/3/ff997/3//f9A1pxAaY793/3/fe793O2cyRo41nXP/f753/3/ee/9//3/ee9572F4rJRtn/3//f997/3/ee/9//3//f/9//3//f/9//3//f753/3/wPXROfW//f/9//3//f/9//3//f/9//3//f/9//3//f/9//3//f/9//3//f/9//3//f/9//3//f/9//3//f/9//3//f/9//3//f/9//3//f/9//3//f/9//3//f/9//3//f/9//3//f/9//3v/e/he8D2dc5xz33v/f753/3//f75333u/d24tjzG/d793/3/fd997t1avNfha/3//e/9//3vfe/9/3nv/f31zdk5USv9/v3v/f797/3/fe99/3nv/f/5//3//f/9/33v/f753nnNsLVxv33v/f/9//3//f/9/33v/f/9//3//f/9//3//f/9//3//f/9//3//f/9//3//f/9//3//f/9//3//f/9//3//f/9//3//f/9//3//f/9//3//f/9//3//f/9//3//f/9//3//f997vnPedxA+zzn/f753nXf/f797/3/fe99733c8Zywlbimfb993/39+b35vNEYSPjtn/3//f/9/3necb/9//3v/f9peLCV+b793/3//f997/3//f/9//3//f/9//3//f/9//3++d/9/lVIyRp53/3//f997/3//f/9//3//f/9//3//f/9//3//f/9//3//f/9//3//f/9//3//f/9//3//f/9//3//f/9//3//f/9//3//f/9//3//f/9//3//f/9//3//f/9//3//f/9//3//e71z/3vee0opMUa+e99/33v/f793/3/fe35vv3f6WlZK6xx/b793n3Pfe3dO+152Sr9zv3Pfe/9//3v/f993fm//f1VKVkrfe/9/v3f/f997/3//f/9//n//f/5//3//f997/3/fe31vbC11Tt9//3/fe957/3//f/9//3//f/9//3//f/9//3//f/9//3//f/9//3//f/9//3//f/9//3//f/9//3//f/9//3//f/9//3//f/9//3//f/9//3//f/9//3//f/9//3//f/9//3//f71z/3v/f641jTGuNTJGdVJ0TpdWNEaXUndOd05wLdM1DR31PdtW21Z4SvQ98zn7Wt9733ffd75z33ffd/9/PGO5VrA1jzE8Z/9//3v/f/9//3//f/9//3//f/9//3/fe/9//3+ed7daTC23Wv9//3//f957/3//f/9//3//f/9//3//f/9//3//f/9//3//f/9//3//f/9//3//f/9//3//f/9//3//f/9//3//f/9//3//f/9//3//f/9//3//f/9//3//f/9//3//f/973nfee/9/Wmv/f997WmuWVjJGEkaXUhNCVUryOVZGkjGTLVEp9Tm7UvU5ek5xLZIxcClPKXdKPGP/e79zfmu5VvM5sTV3TrE12VaXUthWnm/fd/97/3//f/9//nv+e99733v/f/9//3/fezJGrzlcb/9//3/ee/9//3/de/9//3//f/9//3//f/9//3//f/9//3//f/9//3//f/9//3//f/9//3//f/9//3//f/9//3//f/9//3//f/9//3//f/9//3//f/9//3//f/9//3//f/9//3/fe/9//3/ee/9/33//f/9/vnf/f99733vfe997WEr1PbQ1P2Pfd59zOEY/Yx1f9Dm5UtI5bikSPhI+d06fc997fmvQNTRGnnN1To4xET7XVnxr33v/e/9//3//f/9//3/fe/9/33vfe885lla+d/9/3nv/f/9/3Xv/f/9//3//f/9//3//f/9//3//f/9//3//f/9//3//f/9//3//f/9//3//f/9//3//f/9//3//f/9//3//f/9//3//f/9//3//f/9//3//f/9//3//f/9//3//f/9//3//f/9//3//f/9//3//f/9//3/ff793kTVwLRZCX2e/c9xW9Tm/cxQ++1qfc7932Fo7Z997/3+/d75z+V6NLZ5zv3ffexpf0TkLIdA5GmPfe7533nvee/9//3++d/9/33s7Z00tnnOed/9//3//f913/3//f/9//3//f/9//3//f/9//3//f/9//3//f/9//3//f/9//3//f/9//3//f/9//3//f/9//3//f/9//3//f/9//3//f/9//3//f/9//3//f/9//3//f/9//3//f/9//3//f/9//3//f/9//3//f/9/33vfe59zkDE1QjZCn2+/c5EtPmM+Y5Axfmvfe99//3//f51z/3/ee/9/jDERQv9//3+/e59zXWuXUisldE74XnxvnHO9d753/3//f99/338TQlRKnnP/f/9/3nv/f/5//3//f/9//3//f/9//3//f/9//3//f/9//3//f/9//3//f/9//3//f/9//3//f/9//3//f/9//3//f/9//3//f/9//3//f/9//3//f/9//3//f/9//3//f/9//3//f/9//3//f/9//3//f/9//3//f/9/v3vffxRCVkq6UhU+v3MdX3ApHV93TtE1XW+/e997/3//f/9/vXO9cxhjrjUZY55zn3P/f997/3+/d/he7zlKKe897z1SSjpn/3/ff/9/33vxPVRKvne+d/9/3nv/f/97/3//f/9//3//f/9//3//f/9//3//f/9//3//f/9//3//f/9//3//f/9//3//f/9//3//f/9//3//f/9//3//f/9//3//f/9//3//f/9//3//f/9//3//f/9//3//f/9//3//f/9//3//f/9//3/ff/9//39daxRCd0oVPvxan2/8WhQ+n3MUQhNG33/ff/9//3+9d/9//3//f7ZWrjW/d997/39ca753/3//f/9//3+cc3tvlVKuNTJGXW9+c59zG2PpHBpn/39ba/9/33v/f/9//3//f/9//3//f/9//3//f/9//3//f/9//3//f/9//3//f/9//3//f/9//3//f/9//3//f/9//3//f/9//3//f/9//3//f/9//3//f/9//3//f/9//3//f/9//3//f/9//3//f/9//3//f/9/v3v/f99//381RtE1f2sVPt9333exMRxjPWcTQvpi33vff997/3/fe/9/vXedc641M0b/f31v/3//f713/3/+e/5//3+9d95733sSQisl2Fq/e99/l1LRPZ5z/3//f/9//3//f/9//3//f/9//3//f/9//3//f/9//3//f/9//3//f/9//3//f/9//3//f/9//3//f/9//3//f/9//3//f/9//3//f/9//3//f/9//3//f/9//3//f/9//3//f/9//3//f/9//3//f/9//3//f/9/33vfe/97n2+YUvteVkb7Wt93HGNvLV5rPGePNZ5z/3//f/9/vXf/f/9//3/XWkspXGv/f/9/3nvee/9/3Xv+e/9//3++d997/387a681VEr/f55zLCmXVt9/nnP/f/9//3//f/9//3//f/9//3//f/9//3//f/9//3//f/9//3//f/9//3//f/9//3//f/9//3//f/9//3//f/9//3//f/9//3//f/9//3//f/9//3//f/9//3//f/9//3//f/9//3//f/9//3//f/9//3/ee753/3//f/97v3MTPj1jkC09Y/9/2VYUQtpeuVqXVhtjGmP5Xt9733v/f55z33t0ThJCv3f/f/97/3+8d/5//3+9d957/3/ff/9/33t9c/E9jzHfe593bi36Xv9//3//e/9//3//f/9//3//f/9//3//f/9//3//f/9//3//f/9//3//f/9//3//f/9//3//f/9//3//f/9//3//f/9//3//f/9//3//f/9//3//f/9//3//f/9//3//f/9//3//f/9//3//f/9//3//f/9//3//f/9//3+/d/9/v3P6WhxjsDGfc/9/XmvROfI9sDWwNfJB0DmOMdA5llL/f793O2dNLX1v/3//f5xz/3/+f/9//n//f/9//3//f/9//3+/d1RKjzX6Xvpi6yAcZ793/3//f/9//3//f/9//3//f/9//3//f/9//3//f/9//3//f/9//3//f/9//3//f/9//3//f/9//3//f/9//3//f/9//3//f/9//3//f/9//3//f/9//3//f/9//3//f/9//3//f/9//3//f/9//3//f/9//3/ed/97/3//f7932VZ+bxM+uVb/f59zfnMTRm4tVk7/f11rv3eWUsgYdU7fe793dlI0Rr97v3f/f713/3//f/9//3//f/9//3//f/9//3+ecxNC0Tm/e7E5FEbfe/9//nf+e/57/3/+f/5//3/+f/9//3//f/9//3//f/9//3//f/9//3//f/9//3//f/9//3//f/9//3//f/9//3//f/9//3//f/9//3//f/9//3//f/9//3//f/9//3//f/9//3//f/9//3//f/9//3//f/9//3//f/9//3//fztnXGe/c24tG2P/f99/33v/fz1rn3Pff/9//39ca1RK0T36Xp93qRg8Z/9/nnP/f/9//3//f/9//3//f/9//3//f/9/XGv/f7A5G2N/b7E1PGvfd/9/3Xf/f3pv/n//f917/3//f/9//3//f/9//3//f/9//3//f/9//3//f/9//3//f/9//3//f/9//3//f/9//3//f/9//3//f/9//3//f/9//3//f/9//3//f/9//3//f/9//3//f/9//3//f/9//n//f/57/3//f/9//3/fdxpjv3dUSrhannP/f55z33ufc59z/3+/d793/388ZztnTi37XpdSDCWfc/9/v3f/f/9//3//f/9//3//f/9//3/fe/9/fXP/f7A1l1J+b7A1vnO9b/9/nHO9d/9/3Xv/f/5//3//f/9//3//f/9//3//f/9//3//f/9//3//f/9//3//f/9//3//f/9//3//f/9//3//f/9//3//f/9//3//f/9//3//f/9//3//f/9//3//f/9//3//f/9//3//f/9//nv/f/9//3//f/9//39cazJGfXPQOX1v/3//f997/3+/d99/33vfe/9//3/ff39zjzFvMdI9dk6/e997/3//f/9//3//f/9//3//f/9//3//f/9/fW9+b00pn3PzQXVO/3u+d/9//3/ee/9//3//f/9//3//f/9//3//f/9//3//f/9//3//f/9//3//f/9//3//f/9//3//f/9//3//f/9//3//f/9//3//f/9//3//f/9//3//f/9//3//f/9//3//f/9//3//f/9//3//f/57/nv/f/9//3//f/9//399b3VOMkYSQv9/nnP/f/9/33u+d/9//3/fe/9/33u/e15v8z01RuocXGv/f997/3//f/9//3//f/9//3//f957/3/fe997v3d9b9E5PGePLTtj33v/f7533nv/f/5//3//f/9//3//f/9//3//f/9//3//f/9//3//f/9//3//f/9//3//f/9//3//f/9//3//f/9//3//f/9//3//f/9//3//f/9//3//f/9//3//f/9//3//f/9//3//f/9//3/+e/9//3//f/9//3//f99733sZY40xjTF8b/9//3//f713/3/+f713/nv/f/9//3//f35z0TnROXZSnXPfe/9//3//f/9//3//f/9//3//f713/3//f797/3/6XlVKd05uLb9zv3f/f/9/3n//f/9//3//f/9//3//f/9//3//f/9//3//f/9//3//f/9//3//f/9//3//f/9//3//f/9//3//f/9//3//f/9//3//f/9//3//f/9//3//f/9//3//f/9//3//f/9//3//f/9//nv/f/9/3nv/f/9//3//f/9/33uVUmwtnXP/f/9//3/9e/5//Xvce/9/vXe9d/9/33v/f35zsDUrJTpn/3//f/9//3//f/9//3/+f/9//n/ee/9/vnf/f997fm80SnZKNEKPMf9/33v/f/9//3//f/9//3//f/9//3//f/9//3//f/9//3//f/9//3//f/9//3//f/9//3//f/9//3//f/9//3//f/9//3//f/9//3//f/9//3//f/9//3//f/9//3//f/9//3//f/9//3//f917/3/+f957/3//f/9//3/fe997/3/fe/9//3/ee/9//X/+f/1//X/cd/5//3//f/9/v3f/f9970DltLZ1z/3//f/9//3//f/9//3/+f/9//n//f957/3//f/9/PGewMfpejzE8Z997/3//f/9//3//f/9//3//f/9//3//f/9//3//f/9//3//f/9//3//f/9//3//f/9//3//f/9//3//f/9//3//f/9//3//f/9//3//f/9//3//f/9//3//f/9//3//f/9//3//f/9//3//f/9//3//f/9//3//f/9//3//f/9//3//f/9//3//f/9//3//f/5//3/+f/9//3//f/9/33v/f55zCiE0Sp9333vff/9/3nv/e/9//Xv+f/9//n//f/9//3//f/9/dU4URnZS0Dmec/9/vnf/f/9//3//f/9//n//f/5//3//f/9//3//f/9//3//f/9//3//f/9//3//f/9//3//f/9//3//f/9//3//f/9//3//f/9//3//f/9//3//f/9//3//f/9//3//f/9//3//f/9//3//f/9//3//f/9//3//f/9//3//f/9//3//f/9//3//f/9//3//f/9//3/+f/9/3Xv/f/9//3/fe7dW0DlVSv9/33v/f/9/33v/f917/3/+f/9//3//f/9//3//f/9/8j3RPRNCGmOec/9//3v/f/9//3//f/9//3//f/9//3//f/9//3//f/9//3//f/9//3//f/9//3//f/9//3//f/9//3//f/9//3//f/9//3//f/9//3//f/9//3//f/9//3//f/9//3//f/9//3//f/9//3//f/9//3//f/9//3//f/9//3//f/9//3//f/9//3//f/9//3//f/5//3//f917/3//f/9/33v/fzNGTS2XUt9/v3f/f/9/3nv/f/5//3/+f/9//3//f/9//3+/e99/sDk0RhJCnnP/f/97/3//f/9//3//f/9//n//f/9//3//f/9//3//f/9//3//f/9//3//f/9//3//f/9//3//f/9//3//f/9//3//f/9//3//f/9//3//f/9//3//f/9//3//f/9//3//f/9//3//f/9//3//f/9//3//f/9//3//f/9//3//f/9//3//f/9//3//f/9//3//f/9//3//f/9/3nv/f753/39caxNCbi36Xt97/3//f/9//3//f/5//3//f/9//3//f/9/33//f35zji36XlRKvnf/f/9//3//f/9//3//f/9//n//f/9//3//f/9//3//f/9//3//f/9//3//f/9//3//f/9//3//f/9//3//f/9//3//f/9//3//f/9//3//f/9//3//f/9//3//f/9//3//f/9//3//f/9//3//f/9//3//f/9//3//f/9//3//f/9//3//f/9//3//f/9//n//f/5//3/ee957/3/fe997/38aY1VKLCm/d99733v/f957/3//f/9//3//f/9//3//f/9/n3Pfe9lajjHYVtdW/3v/e/9//3v/f/9//3//f/9//3//f/9//3//f/9//3//f/9//3//f/9//3//f/9//3//f/9//3//f/9//3//f/9//3//f/9//3//f/9//3//f/9//3//f/9//3//f/9//3//f/9//3//f/9//3//f/9//3//f/9//3//f/9//3//f/9//3//f/9//3//f/9//3//f/5//3//f957/3//f793v3fZXk0pEkL/f997/3/ee/9//3//f/9//3//f/9//3//f997/3+/c9A18TkaX31r/3v/f/9//3v/f/9//3//f/9//3//f/9//3//f/9//3//f/9//3//f/9//3//f/9//3//f/9//3//f/9//3//f/9//3//f/9//3//f/9//3//f/9//3//f/9//3//f/9//3//f/9//3//f/9//3//f/9//3//f/9//3//f/9//3//f/9//3//f/9//3//f/9//3/+f/5//3+9d/9//3++d997G2c0RispW2v/f/9//3//f/9//3//f/9//3//f/9//3//f793/3+ebyshdUpbZ75z/3v/f/9//3v/f/9//3//f/9//3//f/9//3//f/9//3//f/9//3//f/9//3//f/9//3//f/9//3//f/9//3//f/9//3//f/9//3//f/9//3//f/9//3//f/9//3//f/9//3//f/9//3//f/9//3//f/9//3//f/9//3//f/9//3//f/9//3//f/9//3//f/9//3/+f/9//3+9d/9//3//f99/dU4SQnVO33v/f/9//3//f/9//3//f/9//3//f/9//3//f75z/391Ss81U0a+b993/3//e/97/3v/f/9//3//f/9//3//f/9//3//f/9//3//f/9//3//f/9//3//f/9//3//f/9//3//f/9//3//f/9//3//f/9//3//f/9//3//f/9//3//f/9//3//f/9//3//f/9//3//f/9//3//f/9//3//f/9//3//f/9//3//f/9//3//f/9//3//f/9//3//f/9//3//f/9//3+/d997+V5MKb53/3//f/9//3//f/9//3//f/9//3//f/97/3v/f993/3sZW44tU0L/f75z/3/ed/9//3v/f/9//3//f/9//3//f/9//3//f/9//3//f/9//3//f/9//3//f/9//3//f/9//3//f/9//3//f/9//3//f/9//3//f/9//3//f/9//3//f/9//3//f/9//3//f/9//3//f/9//3//f/9//3//f/9//3//f/9//3//f/9//3//f/9//3//f/9//3//f/9//3//f/9/v3f/f3xv0D0ZZ713/3//f/9//3//f/9//3//f/9//3//e/9//3//e/97fWtURiodOmP/f51v/3v/f953/3//f/9//3//f/9//3//f/9//3//f/9//3//f/9//3//f/9//3//f/9//3//f/9//3//f/9//3//f/9//3//f/9//3//f/9//3//f/9//3//f/9//3//f/9//3//f/9//3//f/9//3//f/9//3//f/9//3//f/9//3//f/9//3//f/9//3//f/9//3//f/9//3//f/9//3//fxlnnXffe/9//3//f/9//3//f/9//3//f/9//3v/f/9/33f/f993XGfPNWwpXGv/e/9//3//e/9//3//f/9//3//f/9//3//f/9//3//f/9//3//f/9//3//f/9//3//f/9//3//f/9//3//f/9//3//f/9//3//f/9//3//f/9//3//f/9//3//f/9//3//f/9//3//f/9//3//f/9//3//f/9//3//f/9//3//f/9//3//f/9//3//f/9//3//f/9//3//f/9//3/fe997/3//f/9//3//f/9//3//f/9//3//f/9//3//f/57/3//f/9//3//f/97dU6vNZ1v33v/f/9//3//f/9//3//f/9//3//f/9//3//f/9//3//f/9//3//f/9//3//f/9//3//f/9//3//f/9//3//f/9//3//f/9//3//f/9//3//f/9//3//f/9//3//f/9//3//f/9//3//f/9//3//f/9//3//f/9//3//f/9//3//f/9//3//f/9//3//f/9//3//f/9//3//f997/3/ff/9//3/ff/9//3//f/9//3//f/9//3//f/9//3/+f/5//3//f/9//3//f3xvTCkyRv97/3v/f/9//3//f/9//3//f/9//3//f/9//3//f/9//3//f/9//3//f/9//3//f/9//3//f/9//3//f/9//3//f/9//3//f/9//3//f/9//3//f/9//3//f/9//3//f/9//3//f/9//3//f/9//3//f/9//3//f/9//3//f/9//3//f/9//3//f/9//3//f/9//3//f/9//3/ff/9//3//f/9//3//f/9//3//f/9//3//f/9//3/+f/9//n//f/9//3//f/9//3vfe/9//3/fe/9//3+9d/9//3//f/9//3//f/9//3//f/9//3//f/9//3//f/9//3//f/9//3//f/9//3//f/9//3//f/9//3//f/9//3//f/9//3//f/9//3//f/9//3//f/9//3//f/9//3//f/9//3//f/9//3//f/9//3//f/9//3//f/9//3//f/9//3//f/9//3//f/9//3//f/9/3nv/f9573n/ef/9/3n//f/9//3//f/9//n//f/5//3/9f/9//n//f/9//3//e/9/33vfe51z/3//f/9//n//f/9//3//f/9//3//f/9//3//f/9//3//f/9//3//f/9//3//f/9//3//f/9//3//f/9//3//f/9//3//f/9//3//f/9//3//f/9//3//f/9//3//f/9//3//f/9//3//f/9//3//f/9//3//f/9//3//f/5//3//f/9//3//f/9//3//f/9//3//f/9//3//f/9//3//f/9//3//f/5//3//f/9//3//f/9//n//f/5//n/+f/9//n//f/9//3//f/9/vnf/f/9/vnv/f/9//n//f/9//3//f/9//3//f/9/RgAAABQAAAAIAAAAR0RJQwMAAAAiAAAADAAAAP////8iAAAADAAAAP////8lAAAADAAAAA0AAIAoAAAADAAAAAUAAAAiAAAADAAAAP7///8nAAAAGAAAAAUAAAAAAAAA////AgAAAAAlAAAADAAAAAUAAABMAAAAZAAAAAAAAABgAAAA/wAAAHwAAAAAAAAAYAAAAAABAAAdAAAAIQDwAAAAAAAAAAAAAACAPwAAAAAAAAAAAACAPwAAAAAAAAAAAAAAAAAAAAAAAAAAAAAAAAAAAAAAAAAAJQAAAAwAAAAAAACAKAAAAAwAAAAFAAAAJwAAABgAAAAFAAAAAAAAAP///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//////////2QAAAAbBC4AEQQuACAAEwRABDgESAQ4BD0EMAQHAAAABAAAAAYAAAAEAAAAAwAAAAYAAAAGAAAABgAAAAgAAAAGAAAABgAAAAYAAABLAAAAEAAAAAAAAAAFAAAAJQAAAAwAAAANAACAJwAAABgAAAAFAAAAAAAAAP///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//////////3QAAAATBDUEPQQ1BEAEMAQ7BEwEPQRLBDkEIAA0BDgEQAQ1BDoEQgQ+BEAEBgAAAAYAAAAGAAAABgAAAAYAAAAGAAAABgAAAAYAAAAGAAAACAAAAAYAAAADAAAABwAAAAYAAAAGAAAABgAAAAYAAAAGAAAABgAAAAYAAABLAAAAEAAAAAAAAAAFAAAAJQAAAAwAAAANAACACgAAABAAAAAAAAAAAAAAAA4AAAAUAAAAAAAAABAAAAAUAAAA</Object>
  <Object Id="idInvalidSigLnImg">AQAAAGwAAAAAAAAAAAAAAP8AAAB/AAAAAAAAAAAAAABDIwAApBEAACBFTUYAAAEAiF0AAKkAAAAGAAAAAAAAAAAAAAAAAAAAgAcAADgEAAClAgAAfQEAAAAAAAAAAAAAAAAAANVVCgBI0AUACgAAABAAAAAAAAAAAAAAACcAAAAYAAAAAQAAAAAAAAD///8AAAAAACUAAAAMAAAAAQAAAEwAAABkAAAAAAAAAAAAAAD/AAAAfwAAAAAAAAAAAAAAAAEAAIAAAAAhAPAAAAAAAAAAAAAAAIA/AAAAAAAAAAAAAIA/AAAAAAAAAAAAAAAAAAAAAAAAAAAAAAAAAAAAAAAAAAAlAAAADAAAAAAAAIAKAAAAEAAAAAAAAAAAAAAAJwAAABgAAAACAAAAAAAAAPDw8AAAAAAAJQAAAAwAAAACAAAATAAAAGQAAAAAAAAAAAAAAP8AAAB/AAAAAAAAAAAAAAAAAQAAgAAAACEA8AAAAAAAAAAAAAAAgD8AAAAAAAAAAAAAgD8AAAAAAAAAAAAAAAAAAAAAAAAAAAAAAAAAAAAAAAAAACUAAAAMAAAAAAAAgCUAAAAMAAAAAgAAAEwAAABkAAAAAAAAAAAAAAD/AAAAfwAAAAAAAAAAAAAAAAEAAIAAAAAhAPAAAAAAAAAAAAAAAIA/AAAAAAAAAAAAAIA/AAAAAAAAAAAAAAAAAAAAAAAAAAAAAAAAAAAAAAAAAAAlAAAADAAAAAAAAIAlAAAADAAAAAIAAABMAAAAZAAAAAAAAAAAAAAA/wAAAH8AAAAAAAAAAAAAAAABAACAAAAAIQDwAAAAAAAAAAAAAACAPwAAAAAAAAAAAACAPwAAAAAAAAAAAAAAAAAAAAAAAAAAAAAAAAAAAAAAAAAAJQAAAAwAAAAAAACAJQAAAAwAAAACAAAATAAAAGQAAAAAAAAAAAAAAP8AAAB/AAAAAAAAAAAAAAAAAQAAgAAAACEA8AAAAAAAAAAAAAAAgD8AAAAAAAAAAAAAgD8AAAAAAAAAAAAAAAAAAAAAAAAAAAAAAAAAAAAAAAAAACUAAAAMAAAAAAAAgCcAAAAYAAAAAwAAAAAAAAD///8CAAAAACUAAAAMAAAAAwAAAEwAAABkAAAAAAAAAAAAAAD/AAAAfwAAAAAAAAAAAAAAAAEAAIAAAAAhAPAAAAAAAAAAAAAAAIA/AAAAAAAAAAAAAIA/AAAAAAAAAAAAAAAAAAAAAAAAAAAAAAAAAAAAAAAAAAAlAAAADAAAAAAAAIAoAAAADAAAAAMAAAAnAAAAGAAAAAMAAAAAAAAA////AgAAAAAlAAAADAAAAAMAAABMAAAAZAAAAAAAAAAAAAAA/wAAAH8AAAAAAAAAAAAAAAABAACAAAAAIQDwAAAAAAAAAAAAAACAPwAAAAAAAAAAAACAPwAAAAAAAAAAAAAAAAAAAAAAAAAAAAAAAAAAAAAAAAAAJQAAAAwAAAAAAACAKAAAAAwAAAADAAAAJwAAABgAAAADAAAAAAAAAP///wIAAAAAJQAAAAwAAAADAAAATAAAAGQAAAAAAAAAAwAAAP8AAAASAAAAAAAAAAMAAAAAAQAAEAAAACEA8AAAAAAAAAAAAAAAgD8AAAAAAAAAAAAAgD8AAAAAAAAAAAAAAAAAAAAAAAAAAAAAAAAAAAAAAAAAACUAAAAMAAAAAAAAgCgAAAAMAAAAAwAAACcAAAAYAAAAAwAAAAAAAAD///8CAAAAACUAAAAMAAAAAwAAAEwAAABkAAAACQAAAAMAAAAYAAAAEgAAAAkAAAADAAAAEAAAABAAAAAhAPAAAAAAAAAAAAAAAIA/AAAAAAAAAAAAAIA/AAAAAAAAAAAAAAAAAAAAAAAAAAAAAAAAAAAAAAAAAAAlAAAADAAAAAAAAIAoAAAADAAAAAMAAABQAAAA3AIAAAoAAAADAAAAFwAAABAAAAAKAAAAAwAAAAAAAAAAAAAADgAAAA4AAABMAAAAKAAAAHQAAABoAgAAAAAAAAAAAAAOAAAAKAAAAA4AAAAOAAAAAQAYAAAAAAAAAAAAAAAAAAAAAAAAAAAAAAAAAJ+k4f////////////////////39//z8/3KI8eHk+v///////+vt+8XL9XIAy874////////////////////9fX/8/P/FjHxcX/o/f3/6Oz/XG7ikpnicwD///+0wsm6yM+3xMy3xMy/y9TH0dbI0tYcQf8+W//CzP+NofsnQN67wPRPAP///4evv1Z2hm+Ro2+Po1t0i6K+y63K1n6T9zFU/0tp/z9f+4GT+PL0/i4A////fZ6vzLqt2sm92si9zLy17OPi8ero5ubyiJ3/OV3/dIj/4+b//v7/MADU3P+73ej/2MD/2MD/2MD/3cv/7N3/7uDIyv1qgf9beP9ffP/Dz//8/P95AP///3aNmePAq6BwUKl9YtKwnfrv5v/48GB4/3uO/9rc/624/1l8/7vJ/28A////vePv+e3e5d7S39bO8OfmnKr8jZ7/gpP87OX2/+7m5ezousrzl6j9VgD///+OscPR6/FBuuMmp8+Gzd6kufeks/rs5e3/7OD/59nAx8SGnKnt7/FhAP///6XL3Lzo9i286TvD7VO82+js7P/08P/u5//o4P/m2cPPz2+Pm+js7dS9////pcvc2fH4YsnqLbrpW8jo6+/v//Tw/+/g/+vg/+jdw9HTaYib5urt1av///+YvMT5/f3Z8Pi85/bU8vn6/Pr//fr/8On/7eD/5duzvL9khJXn6+4AvP///63a54SmraHH0JnD0Haarb3l88jy/4KdqrHS33CElJK2xG2Moebp7QAAcJiwdJqykKjAgqGygqGykKjAZoykYIigiaK5bYudkKjAa4ibUHCA5ersmG4nAAAAGAAAAAMAAAAAAAAA////AgAAAAAlAAAADAAAAAMAAABMAAAAZAAAACIAAAAEAAAAsQAAABAAAAAiAAAABAAAAJAAAAANAAAAIQDwAAAAAAAAAAAAAACAPwAAAAAAAAAAAACAPwAAAAAAAAAAAAAAAAAAAAAAAAAAAAAAAAAAAAAAAAAAJQAAAAwAAAAAAACAKAAAAAwAAAADAAAAUgAAAHABAAADAAAA9f///wAAAAAAAAAAAAAAAJABAAAAAAABAAAAAHQAYQBoAG8AbQBhAAAAAAAAAAAAAAAAAAAAAAAAAAAAAAAAAAAAAAAAAAAAAAAAAAAAAAAAAAAAAAAAAAAAAAAAAAEDAAAAAAEAAAAAAAAAAAAAAP6xAAD+/wAAAAAAAFsLAADCAxIDQNAWAOtVLXfIDAERAGABAwAAAADqYP12eHT9dsgMARE7AAAA3NAWAALxvGIAAAAAyAwBEcwAAAAAYAEDEvG8Yv8iAOF/5ADAKQAAAAAAAADfAQAgAAAAIAAAigGY0BYAvNAWAMgMARFTZWdvzAAAAAEAAAAAAAAAvNAWAHWfvWIw0RYAzAAAAAEAAAAAAAAA1NAWAHWfvWIAABYAzAAAAKzSFgABAAAAAAAAAJDRFgAVn71iSNEWAMgMAREBAAAAAAAAAAIAAACwilIAAAAAAAEAAAjIDAERZHYACAAAAAAlAAAADAAAAAMAAAAYAAAADAAAAP8AAAISAAAADAAAAAEAAAAeAAAAGAAAACIAAAAEAAAAsgAAABEAAABUAAAA3AAAACMAAAAEAAAAsAAAABAAAAABAAAAqwoNQnIcDUIjAAAABAAAABgAAABMAAAAAAAAAAAAAAAAAAAA//////////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//////////wAAAAAWAAAAAAAAAEUAAAAhAPAAAAAAAAAAAAAAAIA/AAAAAAAAAAAAAIA/AAAAAAAAAAAAAAAAAAAAAAAAAAAAAAAAAAAAAAAAAAAlAAAADAAAAAAAAIAlAAAADAAAAAQAAABMAAAAZAAAAAAAAAAAAAAA//////////8AAAAAFgAAAAABAAAAAAAAIQDwAAAAAAAAAAAAAACAPwAAAAAAAAAAAACAPwAAAAAAAAAAAAAAAAAAAAAAAAAAAAAAAAAAAAAAAAAAJQAAAAwAAAAAAACAJQAAAAwAAAAEAAAATAAAAGQAAAAAAAAAAAAAAP//////////AAEAABYAAAAAAAAARQAAACEA8AAAAAAAAAAAAAAAgD8AAAAAAAAAAAAAgD8AAAAAAAAAAAAAAAAAAAAAAAAAAAAAAAAAAAAAAAAAACUAAAAMAAAAAAAAgCUAAAAMAAAABAAAAEwAAABkAAAAAAAAAFsAAAD/AAAAXAAAAAAAAABbAAAAAAEAAAIAAAAhAPAAAAAAAAAAAAAAAIA/AAAAAAAAAAAAAIA/AAAAAAAAAAAAAAAAAAAAAAAAAAAAAAAAAAAAAAAAAAAlAAAADAAAAAAAAIAoAAAADAAAAAQAAAAnAAAAGAAAAAQAAAAAAAAA////AgAAAAAlAAAADAAAAAQAAABMAAAAZAAAAAAAAAAWAAAA/wAAAFoAAAAAAAAAFgAAAAABAABFAAAAIQDwAAAAAAAAAAAAAACAPwAAAAAAAAAAAACAPwAAAAAAAAAAAAAAAAAAAAAAAAAAAAAAAAAAAAAAAAAAJQAAAAwAAAAAAACAKAAAAAwAAAAEAAAAJwAAABgAAAAEAAAAAAAAAP///wIAAAAAJQAAAAwAAAAEAAAATAAAAGQAAAAJAAAANwAAAB8AAABaAAAACQAAADcAAAAXAAAAJAAAACEA8AAAAAAAAAAAAAAAgD8AAAAAAAAAAAAAgD8AAAAAAAAAAAAAAAAAAAAAAAAAAAAAAAAAAAAAAAAAACUAAAAMAAAAAAAAgCgAAAAMAAAABAAAAFIAAABwAQAABAAAAOD///8AAAAAAAAAAAAAAACQAQAAAAAAAQAAAABhAHIAaQBhAGwAAAAAAAAAAAAAAAAAAAAAAAAAAAAAAAAAAAAAAAAAAAAAAAAAAAAAAAAAAAAAAAAAAAAAAAAAAAAkDQBoxwQAAAQAAAAEAAAAAAAAAAAAUwBpAGcAbgBhAHQAdQByAGUATABpAG4AZQAAAOTzyGKI88hioNg7A/CByWLA76ljAFnJBwAABAAcWRYADwrRYvCaAgMeE79iLArRYkHi2w2wWRYAAQAEAAAABACARjsHeg0AAAAABAAAABYAvuXNYgBdyQcAWckHsFkWALBZFgABAAQAAAAEAIBZFgAAAAAA/////0RZFgCAWRYAHhO/YvjlzWLd4tsNAAAWAPCaAgPA+NYEAAAAADAAAACUWRYAAAAAAM9tomMAAAAAgAQ7AAAAAABw+5UDeFkWAD1tomMU+tYEM1oWAGR2AAgAAAAAJQAAAAwAAAAEAAAAGAAAAAwAAAAAAAACEgAAAAwAAAABAAAAFgAAAAwAAAAIAAAAVAAAAFQAAAAKAAAANwAAAB4AAABaAAAAAQAAAKsKDUJyHA1CCgAAAFsAAAABAAAATAAAAAQAAAAJAAAANwAAACAAAABbAAAAUAAAAFgAdQAVAAAAFgAAAAwAAAAAAAAAJQAAAAwAAAANAACAJwAAABgAAAAFAAAAAAAAAP///wIAAAAAJQAAAAwAAAAFAAAATAAAAGQAAAApAAAAGQAAAPYAAABaAAAAKQAAABkAAADOAAAAQgAAACEA8AAAAAAAAAAAAAAAgD8AAAAAAAAAAAAAgD8AAAAAAAAAAAAAAAAAAAAAAAAAAAAAAAAAAAAAAAAAACUAAAAMAAAAAAAAgCgAAAAMAAAABQAAACcAAAAYAAAABQAAAAAAAAD///8CAAAAACUAAAAMAAAABQAAAEwAAABkAAAAKQAAABkAAAD2AAAAVwAAACkAAAAZAAAAzgAAAD8AAAAhAPAAAAAAAAAAAAAAAIA/AAAAAAAAAAAAAIA/AAAAAAAAAAAAAAAAAAAAAAAAAAAAAAAAAAAAAAAAAAAlAAAADAAAAAAAAIAoAAAADAAAAAUAAAAnAAAAGAAAAAUAAAAAAAAA////AgAAAAAlAAAADAAAAAUAAABMAAAAZAAAACkAAAAZAAAA9gAAAFcAAAApAAAAGQAAAM4AAAA/AAAAIQDwAAAAAAAAAAAAAACAPwAAAAAAAAAAAACAPwAAAAAAAAAAAAAAAAAAAAAAAAAAAAAAAAAAAAAAAAAAJQAAAAwAAAAAAACAKAAAAAwAAAAFAAAAIQAAAAgAAABiAAAADAAAAAEAAAAhAAAACAAAACEAAAAIAAAAcwAAAAwAAAAAAAAAHAAAAAgAAAAlAAAADAAAAAAAAIAlAAAADAAAAAcAAIAlAAAADAAAAA4AAIAZAAAADAAAAP///wAYAAAADAAAAAAAAAASAAAADAAAAAIAAAATAAAADAAAAAEAAAAUAAAADAAAAA0AAAAVAAAADAAAAAEAAAAWAAAADAAAAAAAAAANAAAAEAAAAAAAAAAAAAAAOgAAAAwAAAAKAAAAGwAAABAAAAAAAAAAAAAAACMAAAAgAAAAjz0+PwAAAAAAAAAAYDY8PwAAJEIAANBBJAAAACQAAACPPT4/AAAAAAAAAABgNjw/AAAkQgAA0EEEAAAAcwAAAAwAAAAAAAAADQAAABAAAAApAAAAGgAAAFIAAABwAQAABQAAABAAAAAHAAAAAAAAAAAAAAC8AgAAAAAAzAcCAiJTAHkAcwB0AGUAbQAAAAAAAAAAAAAAAAAAAAAAAAAAAAAAAAAAAAAAAAAAAAAAAAAAAAAAAAAAAAAAAAAAAAAAAAAAAAAAAAAAAAAAAAAAAAAAAAAAAAAAEEHgCwAAAADZECG1IgCKAQAAAAAAAAAAAAAAAAAAAAAAAAAAAAAAAAAAAAAAAAAAAAAAAAAAAAAAAAAAAAAAAAAAAAAAAAAAAAAAAAAAAAAAAAAAAAAAAAAAAAAAAAAAAAAAAAAAAAAAAAAAAAAAAAAAAAAAAAAAAAAAAAAAAAAAAAAAAAAAAAAAAAAAAAAAAAAAAAAAAAAAAAAAAAAAAAAAAAAAAAAAAAAAAAAAAAAAAAAAAAAAAAAAAAAAAAAAAAAAAAAAAAAAAAAANvaAdwAAAAD5E4N3kqAWAAAAAACMoBYADSAud2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713vXf/f/9//3//f/9//3//f/9//3//f/9//3//f/9//3//f/9//3//f/9//3//f/9//3//f/9//3//f/9//3//f/9//3//f/9//3//f/9/3nv/f957/3//f/9//3//f/9//3//f/9//3//f/9//3//f/9//3//f/9//3//f/9//3//f/9//3//f/9//3//f/9//3//f/9//3//f/9//3//f/9//3//f/9//3//f/9//3//f/9//3//f/9//3//f/9//3//f/9//3//f/9/vXf/f/9/vXf/f957/3/ee/9//3//f/9//3//f/9//3//f/9//3//f/9//3//f/9//3//f/9//3//f/9//3//f/9//3//f/9//3//f/9//3//f/9/nHP/f957nHP/f713/3//f/9//3//f/9//3//f/9//3//f/9//3//f/9//3//f/9//3//f/9//3//f/9//3//f/9//3//f/9//3//f/9//3//f/9//3//f/9//3//f/9//3//f/9//3//f/9//3//f/9//3//f/9//3//f/9//385Z/9/vXf/f713/3//f/9//3//f/9//3//f/9//3//f/9//3//f/9//3//f/9//3//f/9//3//f/9//3//f/9//3//f/9//3//f/9/vXf/f9573nv/f/9//3//f/9//3//f/9//3//f/9//3//f/9//3//f/9//3//f/9//3//f/9//3//f/9//3//f/9//3//f/9//3//f/9//3//f/9//3//f/9//3//f/9//3//f/9//3//f/9//3//f/9//3//f/9//3//f/9//3//f/9/zjn3Xpxz3nv/f957/3//f/9//3//f/9//3//f/9//3//f/9//3//f/9//3//f/9//3//f/9//3//f/9//3//f/9//3//f/9//3//f/9/3nvee/9//3//f7133nv/f/9//3//f/9//3//f/9//3//f/9//3//f/9//3//f/9//3//f/9//3//f/9//3//f/9//3//f/9//3//f/9//3//f/9//3//f/9//3//f/9//3//f/9//3//f/9//3//f/9//3//f/9//3//f/9//3/eezlnKSUYY713/3//f/9//3//f/9//3//f/9//3//f/9//3//f/9//3//f/9//3//f/9//3//f/9//3//f/9//3//f/9//3//f/9//3+9d1prUkr/f/9/3nv/f/9//3//f/9//3//f/9//3//f/9//3//f/9//3//f/9//3//f/9//3//f/9//3//f/9//3//f/9//3//f/9//3//f/9//3//f/9//3//f/9//3//f/9//3//f/9//3//f/9//3//f/9//3//f/9//3//f/9//3//fxhjjDHee957/3//f/9//3//f/9//3//f/9//3//f/9//3//f/9//3//f/9//3//f/9//3//f/9//3//f/9//3//f/9//3//f/9//3/eexhjUkr/f9573nvee/9//3//f/9//3//f/9//3//f/9//3//f/9//3//f/9//3//f/9//3//f/9//3//f/9//3//f/9//3//f/9//3//f/9//3//f/9//3//f/9//3//f/9//3//f/9//3//f/9//3//f/9//3//f/9//3//f957vXf/f5RSrTX/f5xz/3//f/9//3//f/9//3//f/9//3//f/9//3//f/9//3//f/9//3//f/9//3//f/9//3//f/9//3//f/9//3//f713/3//f601GGP/f957/3//f/9//3//f/9//3//f/9//3//f/9//3//f/9//3//f/9//3//f/9//3//f/9//3//f/9//3//f/9//3//f/9//3//f/9//3//f/9//3//f/9//3//f/9//3//f/9//3//f/9//3//f/9//3//f/9//3+9d/9/3nv/fxBCtVb/f/9//3//f/9//3//f/9//3//f/9//3//f/9//3//f/9//3//f/9//3//f/9//3//f/9//3//f/9//3//f/9//3//f/9//397b4wxOWf/f/9//3//f/9//3//f/9//3//f/9//3//f/9//3//f/9//3//f/9//3//f/9//3//f/9//3//f/9//3//f/9//3//f/9//3//f/9//3//f/9//3//f/9//3//f/9//3//f/9//3//f/9//3//f/9//3//f/9//3/ee753/397b+89vXffe997/3//f5xz/3/fe/9//3//f55z+l52TpdSVk6/d997/3++d/9//3//f5xz/3//f/9//3//f/9//3//f/9/3nv/f/9//3+VUlNK3nv/f/9/33vee/9//3/+f957/3//f/9//3//f/9//3//f/9//3//f/9//3//f/9//3//f/9//3//f/9//3//f/9//3//f/9//3//f/9//3//f/9//3//f/9//3//f/9//3//f/9//3//f/9//3//f/9//3//f/9//3//f/9/3nvXWs89fG/fe997vnf/f753/3//f793PGtVStE5mFaYVlZKkDU7a1xr/398c997/3//f713/3//f/9//3//f/9//3//f/9/vXf/f753/38yRtda33vfe/9//3/ee/9//3/de/9//3//f/9//3//f/9//3//f/9//3//f/9//3//f/9//3//f/9//3//f/9//3//f/9//3//f/9//3//f/9//3//f/9//3//f/9//3//f/9//3//f/9//3//f/9//3//f/9//3//f997/3/ee/9/3nuuNVNK/3//f/9/33v/f753/3/5XnVOKyV2Tr93v3vfe35vjjHPOTpn/3/fe/9/vXf/f/9//3//f/9//3//f/9//3/ee/9/33v/f/9/117POf9/3nv/f/9//3//f/9/3Xv/f/9//3//f/9//3//f/9//3//f/9//3//f/9//3//f/9//3//f/9//3//f/9//3//f/9//3//f/9//3//f/9//3//f/9//3//f/9//3//f/9//3//f/9//3//f/9//3//f/9//3/ee713/3/ee/9/GWOuNd97/3/fe/9/nnP/f/lellKvNSMIl1bfe/9/33u/e1xv0D3wPZ1z33//f/9/33//f/9//3//f/9//3//f/9//n//f713/3+9d997EELXWv9/33vff/9//3//f/9/3nv/f/9//3//f/9//3//f/9//3//f/9//3//f/9//3//f/9//3//f/9//3//f/9//3//f/9//3//f/9//3//f/9//3//f/9//3//f/9//3//f/9//3//f/9//3//f/9//3//f/9//3/ee/9/3nu+d997VEp1Tr9333/fe/9/+F62VvlefG/4Xv9/v3f/f753/3/ff/9/8T2NMb9733vfe/9//3//f/9//3//f/9//3//f/9//3/ee957/3//f/heSyk6Z/9/vnf/f/9/3nv/f957/3//f/9//3//f/9//3//f/9//3//f/9//3//f/9//3//f/9//3//f/9//3//f/9//3//f/9//3//f/9//3//f/9//3//f/9//3//f/9//3//f/9//3//f/9//3//f/9//3+9d/9//3//f/9//3/fe51zjzVda/9/v3c7Z5ZSfG++d75333vee/9//3//e51z33v5Yv9/EkLPOd97nXP/f/9//3//f/9//3//f/9//3//f713/3//f/9/33v/f/A9Mkb/f/9/vnf/f/9//3//f/9//3//f/9//3//f/9//3//f/9//3//f/9//3//f/9//3//f/9//3//f/9//3//f/9//3//f/9//3//f/9//3//f/9//3//f/9//3//f/9//3//f/9//3//f/9//3//f/9/vXf/f/9/nXP/f/9//3+/d5dSVUq/d/9/jjH/f793/3//f/9//3/de7x3/n//f/9//398b7530D0zRr97nnffe/9//3//f/9//3//f/9//3/+f/9//3+9d957/3+dc/A9W2v/f99//3//f957/3//f/9//3//f/9//3//f/9//3//f/9//3//f/9//3//f/9//3//f/9//3//f/9//3//f/9//3//f/9//3//f/9//3//f/9//3//f/9//3//f/9//3//f/9//3//f/9//3//f/9//3//f/9//3//f/9//388Z48xn3O4Vhtjv3ffe/9//3/ee/9//n/+f/5/3Xe+d/9//3//f7dWCiUaZ997/3/ff/9//3//f/9//3//f/9//3/+f957/3//f997/3+2VjJG33//f713/3//f/9//3//f/9//3//f/9//3//f/9//3//f/9//3//f/9//3//f/9//3//f/9//3//f/9//3//f/9//3//f/9//3//f/9//3//f/9//3//f/9//3//f/9//3//f/9//3//f/9//3//f/9//3//f/9//3//f997/39VSvI9rzW/d59z/3//f/9//3//f/5//n/9f/5//3/fe/9/33uedztnjTFca/9/v3f/f/9//3//f957/3//f/9//3//f/9//3//f/9/fHPOOb13vnf/f/9//3//f/9//3//f/9//3//f/9//3//f/9//3//f/9//3//f/9//3//f/9//3//f/9//3//f/9//3//f/9//3//f/9//3//f/9//3//f/9//3//f/9//3//f/9//3//f/9//3//f/9//3//f/9//3//f/9//3//f793f3NuLZdSGmN+c/9//3//f/9//3//f/1//X/+f/9//3//f997/3//f1ROrzXfe51z/3//f/9//3//f/9//3//f/9//3//f/9//3//f/9/dE5SSv9//3/fe/9//3//f/9//3//f/9//3//f/9//3//f/9//3//f/9//3//f/9//3//f/9//3//f/9//3//f/9//3//f/9//3//f/9//3//f/9//3//f/9//3//f/9//3//f/9//3//f/9//3//f/9//3//f/9//3//f/9//3/fe9leVUryPV1rv3f/f997/3//f/9//n/+f/1//n/+f/9//3//f99//39cb681dVL/f753/3//f/9/3nv/f/9//3//f/9//3//f/9//3//f1trjTFba99733v/f/9//3//f/9//3//f/9//3//f/9//3//f/9//3//f/9//3//f/9//3//f/9//3//f/9//3//f/9//3//f/9//3//f/9//3//f/9//3//f/9//3//f/9//3//f/9//3//f/9//3//f/9//3//f/9//3//f/9/33tVSlVONEaXUv9/33v/f/9//3//f/9//n/+f/5//3//f/9//3/ff797/38ZY685+WLfe/9//3//f957/3//f/9//3//f/9//3//f/9//3++d7ZWrjWdc/9/33v/f/9//3//f/9//3//f/9//3//f/9//3//f/9//3//f/9//3//f/9//3//f/9//3//f/9//3//f/9//3//f/9//3//f/9//3//f/9//3//f/9//3//f/9//3//f/9//3//f/9//3//f/9//3//f/9//3+/d793NEZ2Uhtj8j2XUv9//3//f/9//3/+f/9//n/+f/5/3Xv+f/9//3//f/9/33tUTukgnnPfe957/3//f/9//n//f/9//3//f/9//3//f/9//3++d40xlVL/f957/3//f/9//3//f/9//3//f/9//3//f/9//3//f/9//3//f/9//3//f/9//3//f/9//3//f/9//3//f/9//3//f/9//3//f/9//3//f/9//3//f/9//3//f/9//3//f/9//3//f/9//3//f/9//3//f/9//3+4WjRGv3efd/pejzF+b/9//3//f/9//3//f/9//X//f/5//3/ee/9//3/fe/9/nXPQPTJK33v/f/9//3//f/9//n//f/9//3//f/9//3//f/9/33sZY/A9GWP/f/9//3//f/9//3//f/9//3//f/9//3//f/9//3//f/9//3//f/9//3//f/9//3//f/9//3//f/9//3//f/9//3//f/9//3//f/9//3//f/9//3//f/9//3//f/9//3//f/9//3//f/9//3//f/9//3//f/9/0DmXVv9//3+/dxNCVU6/d/9//3//f/57/3/+f/5//n/+f/9//3+9d/9/33v/f997/39sLRhj/3/+f917/3/+f/5//3//f/9//3//f/9//3//f753/390TvBB/3//f/9//3//f/9//3//f/9//3//f/9//3//f/9//3//f/9//3//f/9//3//f/9//3//f/9//3//f/9//3//f/9//3//f/9//3//f/9//3//f/9//3//f/9//3//f/9//3//f/9//3//f/9//3//f/9//3+eczNGGmOec/9/33t2Tq81fW/fe/9//3//f/9//3//f/9/3Xvde/9/3nv/f/9/33v/f/9/lVKNMd97/3//f/9//3//f/9//3//f/9//3//f/9//3//f99/vncqJd9733v/f/9//3//f/9//3//f/9//3//f/9//3//f/9//3//f/9//3//f/9//3//f/9//3//f/9//3//f/9//3//f/9//3//f/9//3//f/9//3//f/9//3//f/9//3//f/9//3//f/9//3//f/9//3//f/9/O2fROZ5zXGuec99/v3dMLTNK33vfe/9/3ne+d/9/3nv/f/9//n//f9573nv/f/9//3+cc/9/zznQOd9733vfe/9//3/ee/9//3//f957/3+9d/9/33v/f/9/l1YSQr9733v/f753/3//f713/3//f/9//3//f/9//3//f/9//3//f/9//3//f/9//3//f/9//3//f/9//3//f/9//3//f/9//3//f/9//3//f/9//3//f/9//3//f/9//3//f/9//3//f/9//3//f/9//3//f1xr0DX6Xhpj/3//f7970D0JJTprvXf/f/9//3/fd/9//3//f/5//3//f/9//3/de957/3/feztrTC2XVv9/33v/f/9//3/ee/9//3//f/9//3/de99//3/fe/9/LCXZWt97/3//f713/3//f917/n//f/9//3//f/9//3//f/9//3//f/9//3//f/9//3//f/9//3//f/9//3//f/9//3//f/9//3//f/9//3//f/9//3//f/9//3//f/9//3//f/9//3//f/9//3//f/9//38aX1VK33v/f/9/33//f997bDGNMZ13/3v/f997vnf/f/9//3+8d9173nvee/9//3/ee/9/33v/f1RKrzWfd797/3//f/9//3/de/9//3/+f/9/vXf/f/9/vnf/f5dSTS18b997/3//f753/3/ee/9//3//f/9//3//f/9//3//f/9//3//f/9//3//f/9//3//f/9//3//f/9//3//f/9//3//f/9//3//f/9//3//f/9//3//f/9//3//f/9//3//f/9//3//f/9//3//f/9/GmPQOf9/33v/f753v3v/f513jTHPOZ1z33v/f/9/33v/f/9//3//f/9//3/fe/9//3+dc/9/v3fff/E9dlLff/9//3//f/9//3//f/9/3nv+f957/3/fe/9/fG//f481dE6dc/9//3//f713/3//f/9//3//f/9//3//f/9//3//f/9//3//f/9//3//f/9//3//f/9//3//f/9//3//f/9//3//f/9//3//f/9//3//f/9//3//f/9//3//f/9//3//f/9//3//f/9//3//f55zrzXfe997/3//f/9//3//f3tvKiUyRt97vnf/f/9//3/fe/9/GWMZY/9/vnv/f/9/33//f/9/33sbZ24xnnP/f99/33//f/9//3/+f/9//3//f/9/33//f99/nneec441+V7/f51z/3//f957/3//f/9//3//f/9//3//f/9//3//f/9//3//f/9//3//f/9//3//f/9//3//f/9//3//f/9//3//f/9//3//f/9//3//f/9//3//f/9//3//f/9//3//f/9//3//f/9//3+ec88133f/f99733v/f/9/33//fxljCSF8b55z/3//f/9/33vfe/A90D2+e/9//3//f/9//3//f797338SQvE933//f/9/33//f/5//n//f/9//n//f95//3//f513/3/5Xq41fXPff/9//3//f/9//3//f/9//3//f/9//3//f/9//3//f/9//3//f/9//3//f/9//3//f/9//3//f/9//3//f/9//3//f/9//3//f/9//3//f/9//3//f/9//3//f/9//3//f/9//3//f/9/33t0SrZS/3//f/9//3//f/9/vnu/ezNG0Dn/f99333v/f/9//3+2VvA9Omfff/9/33/fe/9//3//f/9/GmdsLdhe33//f99//3//f917/3/+f/5//3/ee95733v/f553/3/POTNG33vfe/9//3//f/9//3//f/9//3//f/9//3//f/9//3//f/9//3//f/9//3//f/9//3//f/9//3//f/9//3//f/9//3//f/9//3//f/9//3//f/9//3//f/9//3//f/9//3//f/9//3//f/97+FrxPf9//3++d/9//3/fe99//3++dyslM0bfe/9//3/fe/9/W2vxQfFBfXP/f/9//3//f997/3//f997lVLQPVxv/3++d/9//3/ff/9//3//f/9/3n//f/9/vnv/f797fW9MKbZW33/fe/9//3//f/9//3//f/9//3//f/9//3//f/9//3//f/9//3//f/9//3//f/9//3//f/9//3//f/9//3//f/9//3//f/9//3//f/9//3//f/9//3//f/9//3//f/9//3//f/9//3//fztnrzW+c51z/3++d/9//3/fe/9//387Zywl+V6/d/9/XG//f997VErQPZVW33v/f99//3//f/9/vXf/f3xvjTEzSv9/33/ff/9/3nv/f/9//3//f/9//3//f/9//3//f553+F6uNTtn/3+dc/9/33v/f/9//3//f/9/33vfe/9//3//f/9//3//f/9//3//f/9//3//f/9//3//f/9//3//f/9//3//f/9//3//f/9//3//f/9//3//f/9//3//f/9//3//f/9//3//f/9/3nf/e40x+F7fe/9//3+dd/9/33/fe/9//3/QNacQGmO/d/9/33u/dztnMkaONZ1z/3++d/9/3nv/f/9/3nvee9heKyUbZ/9//3/fe/9/3nv/f/9//3//f/9//3//f/9//3++d/9/8D10Tn1v/3//f/9//3//f/9//3//f/9//3//f/9//3//f/9//3//f/9//3//f/9//3//f/9//3//f/9//3//f/9//3//f/9//3//f/9//3//f/9//3//f/9//3//f/9//3//f/9//3//f/97/3v4XvA9nXOcc997/3++d/9//3++d997v3duLY8xv3e/d/9/33ffe7dWrzX4Wv9//3v/f/9733v/f957/399c3ZOVEr/f797/3+/e/9/33vff957/3/+f/9//3//f997/3++d55zbC1cb997/3//f/9//3//f997/3//f/9//3//f/9//3//f/9//3//f/9//3//f/9//3//f/9//3//f/9//3//f/9//3//f/9//3//f/9//3//f/9//3//f/9//3//f/9//3//f/9//3/fe75z3ncQPs85/3++d513/3+/e/9/33vfe993PGcsJW4pn2/fd/9/fm9+bzRGEj47Z/9//3//f953nG//f/97/3/aXiwlfm+/d/9//3/fe/9//3//f/9//3//f/9//3//f/9/vnf/f5VSMkaed/9//3/fe/9//3//f/9//3//f/9//3//f/9//3//f/9//3//f/9//3//f/9//3//f/9//3//f/9//3//f/9//3//f/9//3//f/9//3//f/9//3//f/9//3//f/9//3//f/9//3u9c/973ntKKTFGvnvff997/3+/d/9/33t+b793+lpWSuscf2+/d59z33t3Tvtedkq/c79z33v/f/97/3/fd35v/39VSlZK33v/f793/3/fe/9//3//f/5//3/+f/9//3/fe/9/33t9b2wtdU7ff/9/33vee/9//3//f/9//3//f/9//3//f/9//3//f/9//3//f/9//3//f/9//3//f/9//3//f/9//3//f/9//3//f/9//3//f/9//3//f/9//3//f/9//3//f/9//3//f/9//3+9c/97/3+uNY0xrjUyRnVSdE6XVjRGl1J3TndOcC3TNQ0d9T3bVttWeEr0PfM5+1rfe99333e+c99333f/fzxjuVawNY8xPGf/f/97/3//f/9//3//f/9//3//f/9/33v/f/9/nne3Wkwtt1r/f/9//3/ee/9//3//f/9//3//f/9//3//f/9//3//f/9//3//f/9//3//f/9//3//f/9//3//f/9//3//f/9//3//f/9//3//f/9//3//f/9//3//f/9//3//f/9//3//e9533nv/f1pr/3/fe1prllYyRhJGl1ITQlVK8jlWRpIxky1RKfU5u1L1OXpOcS2SMXApTyl3Sjxj/3u/c35ruVbzObE1d06xNdlWl1LYVp5v33f/e/9//3//f/57/nvfe997/3//f/9/33syRq85XG//f/9/3nv/f/9/3Xv/f/9//3//f/9//3//f/9//3//f/9//3//f/9//3//f/9//3//f/9//3//f/9//3//f/9//3//f/9//3//f/9//3//f/9//3//f/9//3//f/9//3//f/9/33v/f/9/3nv/f99//3//f753/3/fe99733vfe1hK9T20NT9j33efczhGP2MdX/Q5uVLSOW4pEj4SPndOn3Pfe35r0DU0Rp5zdU6OMRE+11Z8a997/3v/f/9//3//f/9/33v/f99733vPOZZWvnf/f957/3//f917/3//f/9//3//f/9//3//f/9//3//f/9//3//f/9//3//f/9//3//f/9//3//f/9//3//f/9//3//f/9//3//f/9//3//f/9//3//f/9//3//f/9//3//f/9//3//f/9//3//f/9//3//f/9//3//f/9/33+/d5E1cC0WQl9nv3PcVvU5v3MUPvtan3O/d9haO2ffe/9/v3e+c/lejS2ec79333saX9E5CyHQORpj33u+d9573nv/f/9/vnf/f997O2dNLZ5znnf/f/9//3/dd/9//3//f/9//3//f/9//3//f/9//3//f/9//3//f/9//3//f/9//3//f/9//3//f/9//3//f/9//3//f/9//3//f/9//3//f/9//3//f/9//3//f/9//3//f/9//3//f/9//3//f/9//3//f/9//3//f99733ufc5AxNUI2Qp9vv3ORLT5jPmOQMX5r33vff/9//3+dc/9/3nv/f4wxEUL/f/9/v3ufc11rl1IrJXRO+F58b5xzvXe+d/9//3/ff99/E0JUSp5z/3//f957/3/+f/9//3//f/9//3//f/9//3//f/9//3//f/9//3//f/9//3//f/9//3//f/9//3//f/9//3//f/9//3//f/9//3//f/9//3//f/9//3//f/9//3//f/9//3//f/9//3//f/9//3//f/9//3//f/9//3//f797338UQlZKulIVPr9zHV9wKR1fd07RNV1vv3vfe/9//3//f71zvXMYY641GWOec59z/3/fe/9/v3f4Xu85SinvPe89Uko6Z/9/33//f9978T1USr53vnf/f957/3//e/9//3//f/9//3//f/9//3//f/9//3//f/9//3//f/9//3//f/9//3//f/9//3//f/9//3//f/9//3//f/9//3//f/9//3//f/9//3//f/9//3//f/9//3//f/9//3//f/9//3//f/9//3//f/9/33//f/9/XWsUQndKFT78Wp9v/FoUPp9zFEITRt9/33//f/9/vXf/f/9//3+2Vq41v3ffe/9/XGu+d/9//3//f/9/nHN7b5VSrjUyRl1vfnOfcxtj6RwaZ/9/W2v/f997/3//f/9//3//f/9//3//f/9//3//f/9//3//f/9//3//f/9//3//f/9//3//f/9//3//f/9//3//f/9//3//f/9//3//f/9//3//f/9//3//f/9//3//f/9//3//f/9//3//f/9//3//f/9//3//f797/3/ff/9/NUbRNX9rFT7fd993sTEcYz1nE0L6Yt9733/fe/9/33v/f713nXOuNTNG/399b/9//3+9d/9//nv+f/9/vXfee997EkIrJdhav3vff5dS0T2ec/9//3//f/9//3//f/9//3//f/9//3//f/9//3//f/9//3//f/9//3//f/9//3//f/9//3//f/9//3//f/9//3//f/9//3//f/9//3//f/9//3//f/9//3//f/9//3//f/9//3//f/9//3//f/9//3//f/9//3//f99733v/e59vmFL7XlZG+1rfdxxjby1eazxnjzWec/9//3//f713/3//f/9/11pLKVxr/3//f9573nv/f917/nv/f/9/vnffe/9/O2uvNVRK/3+ecywpl1bff55z/3//f/9//3//f/9//3//f/9//3//f/9//3//f/9//3//f/9//3//f/9//3//f/9//3//f/9//3//f/9//3//f/9//3//f/9//3//f/9//3//f/9//3//f/9//3//f/9//3//f/9//3//f/9//3//f/9/3nu+d/9//3//e79zEz49Y5AtPWP/f9lWFELaXrlal1YbYxpj+V7fe997/3+ec997dE4SQr93/3//e/9/vHf+f/9/vXfee/9/33//f997fXPxPY8x33ufd24t+l7/f/9//3v/f/9//3//f/9//3//f/9//3//f/9//3//f/9//3//f/9//3//f/9//3//f/9//3//f/9//3//f/9//3//f/9//3//f/9//3//f/9//3//f/9//3//f/9//3//f/9//3//f/9//3//f/9//3//f/9//3//f/9/v3f/f79z+locY7Axn3P/f15r0TnyPbA1sDXyQdA5jjHQOZZS/3+/dztnTS19b/9//3+cc/9//n//f/5//3//f/9//3//f/9/v3dUSo81+l76YusgHGe/d/9//3//f/9//3//f/9//3//f/9//3//f/9//3//f/9//3//f/9//3//f/9//3//f/9//3//f/9//3//f/9//3//f/9//3//f/9//3//f/9//3//f/9//3//f/9//3//f/9//3//f/9//3//f/9//3//f/9/3nf/e/9//3+/d9lWfm8TPrlW/3+fc35zE0ZuLVZO/39da793llLIGHVO33u/d3ZSNEa/e793/3+9d/9//3//f/9//3//f/9//3//f/9/nnMTQtE5v3uxORRG33v/f/53/nv+e/9//n/+f/9//n//f/9//3//f/9//3//f/9//3//f/9//3//f/9//3//f/9//3//f/9//3//f/9//3//f/9//3//f/9//3//f/9//3//f/9//3//f/9//3//f/9//3//f/9//3//f/9//3//f/9//3//f/9//387Z1xnv3NuLRtj/3/ff997/389a59z33//f/9/XGtUStE9+l6fd6kYPGf/f55z/3//f/9//3//f/9//3//f/9//3//f1xr/3+wORtjf2+xNTxr33f/f913/396b/5//3/de/9//3//f/9//3//f/9//3//f/9//3//f/9//3//f/9//3//f/9//3//f/9//3//f/9//3//f/9//3//f/9//3//f/9//3//f/9//3//f/9//3//f/9//3//f/9//3//f/5//3/+e/9//3//f/9/33caY793VEq4Wp5z/3+ec997n3Ofc/9/v3e/d/9/PGc7Z04t+16XUgwln3P/f793/3//f/9//3//f/9//3//f/9/33v/f31z/3+wNZdSfm+wNb5zvW//f5xzvXf/f917/3/+f/9//3//f/9//3//f/9//3//f/9//3//f/9//3//f/9//3//f/9//3//f/9//3//f/9//3//f/9//3//f/9//3//f/9//3//f/9//3//f/9//3//f/9//3//f/9//3//f/57/3//f/9//3//f/9/XGsyRn1z0Dl9b/9//3/fe/9/v3fff99733v/f/9/339/c48xbzHSPXZOv3vfe/9//3//f/9//3//f/9//3//f/9//3//f31vfm9NKZ9z80F1Tv97vnf/f/9/3nv/f/9//3//f/9//3//f/9//3//f/9//3//f/9//3//f/9//3//f/9//3//f/9//3//f/9//3//f/9//3//f/9//3//f/9//3//f/9//3//f/9//3//f/9//3//f/9//3//f/9//3/+e/57/3//f/9//3//f/9/fW91TjJGEkL/f55z/3//f997vnf/f/9/33v/f997v3teb/M9NUbqHFxr/3/fe/9//3//f/9//3//f/9//3/ee/9/33vfe793fW/ROTxnjy07Y997/3++d957/3/+f/9//3//f/9//3//f/9//3//f/9//3//f/9//3//f/9//3//f/9//3//f/9//3//f/9//3//f/9//3//f/9//3//f/9//3//f/9//3//f/9//3//f/9//3//f/9//3//f/9//nv/f/9//3//f/9//3/fe997GWONMY0xfG//f/9//3+9d/9//n+9d/57/3//f/9//39+c9E50Tl2Up1z33v/f/9//3//f/9//3//f/9//3+9d/9//3+/e/9/+l5VSndObi2/c793/3//f95//3//f/9//3//f/9//3//f/9//3//f/9//3//f/9//3//f/9//3//f/9//3//f/9//3//f/9//3//f/9//3//f/9//3//f/9//3//f/9//3//f/9//3//f/9//3//f/9//3//f/57/3//f957/3//f/9//3//f997lVJsLZ1z/3//f/9//Xv+f/173Hv/f713vXf/f997/39+c7A1KyU6Z/9//3//f/9//3//f/9//n//f/5/3nv/f753/3/fe35vNEp2SjRCjzH/f997/3//f/9//3//f/9//3//f/9//3//f/9//3//f/9//3//f/9//3//f/9//3//f/9//3//f/9//3//f/9//3//f/9//3//f/9//3//f/9//3//f/9//3//f/9//3//f/9//3//f/9//3/de/9//n/ee/9//3//f/9/33vfe/9/33v/f/9/3nv/f/1//n/9f/1/3Hf+f/9//3//f793/3/fe9A5bS2dc/9//3//f/9//3//f/9//n//f/5//3/ee/9//3//fzxnsDH6Xo8xPGffe/9//3//f/9//3//f/9//3//f/9//3//f/9//3//f/9//3//f/9//3//f/9//3//f/9//3//f/9//3//f/9//3//f/9//3//f/9//3//f/9//3//f/9//3//f/9//3//f/9//3//f/9//3//f/9//3//f/9//3//f/9//3//f/9//3//f/9//3//f/9//3/+f/9//n//f/9//3//f997/3+ecwohNEqfd99733//f957/3v/f/17/n//f/5//3//f/9//3//f3VOFEZ2UtA5nnP/f753/3//f/9//3//f/5//3/+f/9//3//f/9//3//f/9//3//f/9//3//f/9//3//f/9//3//f/9//3//f/9//3//f/9//3//f/9//3//f/9//3//f/9//3//f/9//3//f/9//3//f/9//3//f/9//3//f/9//3//f/9//3//f/9//3//f/9//3//f/9//3//f/9//n//f917/3//f/9/33u3VtA5VUr/f997/3//f997/3/de/9//n//f/9//3//f/9//3//f/I90T0TQhpjnnP/f/97/3//f/9//3//f/9//3//f/9//3//f/9//3//f/9//3//f/9//3//f/9//3//f/9//3//f/9//3//f/9//3//f/9//3//f/9//3//f/9//3//f/9//3//f/9//3//f/9//3//f/9//3//f/9//3//f/9//3//f/9//3//f/9//3//f/9//3//f/9//3/+f/9//3/de/9//3//f997/38zRk0tl1Lff793/3//f957/3/+f/9//n//f/9//3//f/9/v3vff7A5NEYSQp5z/3//e/9//3//f/9//3//f/5//3//f/9//3//f/9//3//f/9//3//f/9//3//f/9//3//f/9//3//f/9//3//f/9//3//f/9//3//f/9//3//f/9//3//f/9//3//f/9//3//f/9//3//f/9//3//f/9//3//f/9//3//f/9//3//f/9//3//f/9//3//f/9//3//f/9//3//f957/3++d/9/XGsTQm4t+l7fe/9//3//f/9//3/+f/9//3//f/9//3//f99//39+c44t+l5USr53/3//f/9//3//f/9//3//f/5//3//f/9//3//f/9//3//f/9//3//f/9//3//f/9//3//f/9//3//f/9//3//f/9//3//f/9//3//f/9//3//f/9//3//f/9//3//f/9//3//f/9//3//f/9//3//f/9//3//f/9//3//f/9//3//f/9//3//f/9//3//f/5//3/+f/9/3nvee/9/33vfe/9/GmNVSiwpv3ffe997/3/ee/9//3//f/9//3//f/9//3//f59z33vZWo4x2FbXVv97/3v/f/97/3//f/9//3//f/9//3//f/9//3//f/9//3//f/9//3//f/9//3//f/9//3//f/9//3//f/9//3//f/9//3//f/9//3//f/9//3//f/9//3//f/9//3//f/9//3//f/9//3//f/9//3//f/9//3//f/9//3//f/9//3//f/9//3//f/9//3//f/9//3/+f/9//3/ee/9//3+/d7932V5NKRJC/3/fe/9/3nv/f/9//3//f/9//3//f/9//3/fe/9/v3PQNfE5Gl99a/97/3//f/97/3//f/9//3//f/9//3//f/9//3//f/9//3//f/9//3//f/9//3//f/9//3//f/9//3//f/9//3//f/9//3//f/9//3//f/9//3//f/9//3//f/9//3//f/9//3//f/9//3//f/9//3//f/9//3//f/9//3//f/9//3//f/9//3//f/9//3//f/9//n/+f/9/vXf/f/9/vnffextnNEYrKVtr/3//f/9//3//f/9//3//f/9//3//f/9//3+/d/9/nm8rIXVKW2e+c/97/3//f/97/3//f/9//3//f/9//3//f/9//3//f/9//3//f/9//3//f/9//3//f/9//3//f/9//3//f/9//3//f/9//3//f/9//3//f/9//3//f/9//3//f/9//3//f/9//3//f/9//3//f/9//3//f/9//3//f/9//3//f/9//3//f/9//3//f/9//3//f/9//n//f/9/vXf/f/9//3/ff3VOEkJ1Tt97/3//f/9//3//f/9//3//f/9//3//f/9//3++c/9/dUrPNVNGvm/fd/9//3v/e/97/3//f/9//3//f/9//3//f/9//3//f/9//3//f/9//3//f/9//3//f/9//3//f/9//3//f/9//3//f/9//3//f/9//3//f/9//3//f/9//3//f/9//3//f/9//3//f/9//3//f/9//3//f/9//3//f/9//3//f/9//3//f/9//3//f/9//3//f/9//3//f/9//3//f/9/v3ffe/leTCm+d/9//3//f/9//3//f/9//3//f/9//3//e/97/3/fd/97GVuOLVNC/3++c/9/3nf/f/97/3//f/9//3//f/9//3//f/9//3//f/9//3//f/9//3//f/9//3//f/9//3//f/9//3//f/9//3//f/9//3//f/9//3//f/9//3//f/9//3//f/9//3//f/9//3//f/9//3//f/9//3//f/9//3//f/9//3//f/9//3//f/9//3//f/9//3//f/9//3//f/9//3//f793/398b9A9GWe9d/9//3//f/9//3//f/9//3//f/9//3v/f/9//3v/e31rVEYqHTpj/3+db/97/3/ed/9//3//f/9//3//f/9//3//f/9//3//f/9//3//f/9//3//f/9//3//f/9//3//f/9//3//f/9//3//f/9//3//f/9//3//f/9//3//f/9//3//f/9//3//f/9//3//f/9//3//f/9//3//f/9//3//f/9//3//f/9//3//f/9//3//f/9//3//f/9//3//f/9//3//f/9//38ZZ51333v/f/9//3//f/9//3//f/9//3//f/97/3//f993/3/fd1xnzzVsKVxr/3v/f/9//3v/f/9//3//f/9//3//f/9//3//f/9//3//f/9//3//f/9//3//f/9//3//f/9//3//f/9//3//f/9//3//f/9//3//f/9//3//f/9//3//f/9//3//f/9//3//f/9//3//f/9//3//f/9//3//f/9//3//f/9//3//f/9//3//f/9//3//f/9//3//f/9//3//f/9/33vfe/9//3//f/9//3//f/9//3//f/9//3//f/9//3/+e/9//3//f/9//3//e3VOrzWdb997/3//f/9//3//f/9//3//f/9//3//f/9//3//f/9//3//f/9//3//f/9//3//f/9//3//f/9//3//f/9//3//f/9//3//f/9//3//f/9//3//f/9//3//f/9//3//f/9//3//f/9//3//f/9//3//f/9//3//f/9//3//f/9//3//f/9//3//f/9//3//f/9//3//f/9//3/fe/9/33//f/9/33//f/9//3//f/9//3//f/9//3//f/9//n/+f/9//3//f/9//398b0wpMkb/e/97/3//f/9//3//f/9//3//f/9//3//f/9//3//f/9//3//f/9//3//f/9//3//f/9//3//f/9//3//f/9//3//f/9//3//f/9//3//f/9//3//f/9//3//f/9//3//f/9//3//f/9//3//f/9//3//f/9//3//f/9//3//f/9//3//f/9//3//f/9//3//f/9//3//f/9/33//f/9//3//f/9//3//f/9//3//f/9//3//f/9//n//f/5//3//f/9//3//f/9733v/f/9/33v/f/9/vXf/f/9//3//f/9//3//f/9//3//f/9//3//f/9//3//f/9//3//f/9//3//f/9//3//f/9//3//f/9//3//f/9//3//f/9//3//f/9//3//f/9//3//f/9//3//f/9//3//f/9//3//f/9//3//f/9//3//f/9//3//f/9//3//f/9//3//f/9//3//f/9//3//f957/3/ee95/3n//f95//3//f/9//3//f/5//3/+f/9//X//f/5//3//f/9//3v/f99733udc/9//3//f/5//3//f/9//3//f/9//3//f/9//3//f/9//3//f/9//3//f/9//3//f/9//3//f/9//3//f/9//3//f/9//3//f/9//3//f/9//3//f/9//3//f/9//3//f/9//3//f/9//3//f/9//3//f/9//3//f/9//3/+f/9//3//f/9//3//f/9//3//f/9//3//f/9//3//f/9//3//f/9//3/+f/9//3//f/9//3//f/5//3/+f/5//n//f/5//3//f/9//3//f753/3//f757/3//f/5//3//f/9//3//f/9//3//f0YAAAAUAAAACAAAAEdESUMDAAAAIgAAAAwAAAD/////IgAAAAwAAAD/////JQAAAAwAAAANAACAKAAAAAwAAAAFAAAAIgAAAAwAAAD+////JwAAABgAAAAFAAAAAAAAAP///wIAAAAAJQAAAAwAAAAFAAAATAAAAGQAAAAAAAAAYAAAAP8AAAB8AAAAAAAAAGAAAAAAAQAAHQAAACEA8AAAAAAAAAAAAAAAgD8AAAAAAAAAAAAAgD8AAAAAAAAAAAAAAAAAAAAAAAAAAAAAAAAAAAAAAAAAACUAAAAMAAAAAAAAgCgAAAAMAAAABQAAACcAAAAYAAAABQAAAAAAAAD///8CAAAAACUAAAAMAAAABQAAAEwAAABkAAAACQAAAGAAAAD2AAAAbAAAAAkAAABgAAAA7gAAAA0AAAAhAPAAAAAAAAAAAAAAAIA/AAAAAAAAAAAAAIA/AAAAAAAAAAAAAAAAAAAAAAAAAAAAAAAAAAAAAAAAAAAlAAAADAAAAAAAAIAoAAAADAAAAAUAAAAlAAAADAAAAAMAAAAYAAAADAAAAAAAAAISAAAADAAAAAEAAAAeAAAAGAAAAAkAAABgAAAA9wAAAG0AAABUAAAAlAAAAAoAAABgAAAATQAAAGwAAAABAAAAqwoNQnIcDUIKAAAAYAAAAAwAAABMAAAAAAAAAAAAAAAAAAAA//////////9kAAAAGwQuABEELgAgABMEQAQ4BEgEOAQ9BDAEBwAAAAQAAAAGAAAABAAAAAMAAAAGAAAABgAAAAYAAAAIAAAABgAAAAYAAAAGAAAASwAAABAAAAAAAAAABQAAACUAAAAMAAAADQAAgCcAAAAYAAAABQAAAAAAAAD///8CAAAAACUAAAAMAAAABQAAAEwAAABkAAAACQAAAHAAAAD2AAAAfAAAAAkAAABwAAAA7gAAAA0AAAAhAPAAAAAAAAAAAAAAAIA/AAAAAAAAAAAAAIA/AAAAAAAAAAAAAAAAAAAAAAAAAAAAAAAAAAAAAAAAAAAlAAAADAAAAAAAAIAoAAAADAAAAAUAAAAlAAAADAAAAAMAAAAYAAAADAAAAAAAAAISAAAADAAAAAEAAAAeAAAAGAAAAAkAAABwAAAA9wAAAH0AAABUAAAAxAAAAAoAAABwAAAAgQAAAHwAAAABAAAAqwoNQnIcDUIKAAAAcAAAABQAAABMAAAAAAAAAAAAAAAAAAAA//////////90AAAAEwQ1BD0ENQRABDAEOwRMBD0ESwQ5BCAANAQ4BEAENQQ6BEIEPgRABAYAAAAGAAAABgAAAAYAAAAGAAAABgAAAAYAAAAGAAAABgAAAAgAAAAGAAAAAwAAAAcAAAAGAAAABgAAAAYAAAAGAAAABgAAAAYAAAAGAAAASwAAABAAAAAAAAAABQAAACUAAAAMAAAADQAAgAoAAAAQAAAAAAAAAAAAAAAOAAAAFAAAAAAAAAAQAAAAFAAAAA==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информация для раскрытия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'2'!Заголовки_для_печати</vt:lpstr>
      <vt:lpstr>'1'!Область_печати</vt:lpstr>
      <vt:lpstr>'10'!Область_печати</vt:lpstr>
      <vt:lpstr>'11'!Область_печати</vt:lpstr>
      <vt:lpstr>'2'!Область_печати</vt:lpstr>
      <vt:lpstr>'3'!Область_печати</vt:lpstr>
      <vt:lpstr>'4'!Область_печати</vt:lpstr>
      <vt:lpstr>'6'!Область_печати</vt:lpstr>
      <vt:lpstr>'7'!Область_печати</vt:lpstr>
      <vt:lpstr>'8'!Область_печати</vt:lpstr>
      <vt:lpstr>'9'!Область_печати</vt:lpstr>
      <vt:lpstr>'информация для раскрытия'!Область_печати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Варнавская Юлия Александровна</dc:creator>
  <cp:lastModifiedBy>yaroshenko</cp:lastModifiedBy>
  <cp:lastPrinted>2020-01-14T07:33:18Z</cp:lastPrinted>
  <dcterms:created xsi:type="dcterms:W3CDTF">2011-03-10T06:57:24Z</dcterms:created>
  <dcterms:modified xsi:type="dcterms:W3CDTF">2022-03-14T04:04:13Z</dcterms:modified>
</cp:coreProperties>
</file>