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<sst xmlns="http://schemas.openxmlformats.org/spreadsheetml/2006/main" count="196" uniqueCount="152">
  <si>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</si>
  <si>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</si>
  <si>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</si>
  <si>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</si>
  <si>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</si>
  <si>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</si>
  <si>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</si>
  <si>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</si>
  <si>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</si>
  <si>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</si>
  <si>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</si>
  <si>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</si>
  <si>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</si>
  <si>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</si>
  <si>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</si>
  <si>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</si>
  <si>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</si>
  <si>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</si>
  <si>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</si>
  <si>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</si>
  <si>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</si>
  <si>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</si>
  <si>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</si>
  <si>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</si>
  <si>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</si>
  <si>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</si>
  <si>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</si>
  <si>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</si>
  <si>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</si>
  <si>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</si>
  <si>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</si>
  <si>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</si>
  <si>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</si>
  <si>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</si>
  <si>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</si>
  <si>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</si>
  <si>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</si>
  <si>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</si>
  <si>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</si>
  <si>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</si>
  <si>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</si>
  <si>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</si>
  <si>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</si>
  <si>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</si>
  <si>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</si>
  <si>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</si>
  <si>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</si>
  <si>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</si>
  <si>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</si>
  <si>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</si>
  <si>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</si>
  <si>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</si>
  <si>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</si>
  <si>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</si>
  <si>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</si>
  <si>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</si>
  <si>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</si>
  <si>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</si>
  <si>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</si>
  <si>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</si>
  <si>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</si>
  <si>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</si>
  <si>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</si>
  <si>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</si>
  <si>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</si>
  <si>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</si>
  <si>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</si>
  <si>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</si>
  <si>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</si>
  <si>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</si>
  <si>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</si>
  <si>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</si>
  <si>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</si>
  <si>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</si>
  <si>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</si>
  <si>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</si>
  <si>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</si>
  <si>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</si>
  <si>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</si>
  <si>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</si>
  <si>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</si>
  <si>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</si>
  <si>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</si>
  <si>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</si>
  <si>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</si>
  <si>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</si>
  <si>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</si>
  <si>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</si>
  <si>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</si>
  <si>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</si>
  <si>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</si>
  <si>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</si>
  <si>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</si>
  <si>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</si>
  <si>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</si>
  <si>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</si>
  <si>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</si>
  <si>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</si>
  <si>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</si>
  <si>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</si>
  <si>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</si>
  <si>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</si>
  <si>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</si>
  <si>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</si>
  <si>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</si>
  <si>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</si>
  <si>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</si>
  <si>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</si>
  <si>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</si>
  <si>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</si>
  <si>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</si>
  <si>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</si>
  <si>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</si>
  <si>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</si>
  <si>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</si>
  <si>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</si>
  <si>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</si>
  <si>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</si>
  <si>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</si>
  <si>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</si>
  <si>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</si>
  <si>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</si>
  <si>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</si>
  <si>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</si>
  <si>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</si>
  <si>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</si>
  <si>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</si>
  <si>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</si>
  <si>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</si>
  <si>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</si>
  <si>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</si>
  <si>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</si>
  <si>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</si>
  <si>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</si>
  <si>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</si>
  <si>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</si>
  <si>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</si>
  <si>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</si>
  <si>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</si>
  <si>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</si>
  <si>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</si>
  <si>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февраль</t>
  </si>
  <si>
    <t>ТР ВН-2 в РУ-0,4 кВ ТП-24</t>
  </si>
  <si>
    <t>ТР ВН-1 в РУ-0,4 кВ ТП-24</t>
  </si>
  <si>
    <t>ТР I и II секций 0,4 кВ в РУ-0,4 кВ ТП-23</t>
  </si>
  <si>
    <t>ТР I и II секций 0,4 кВ в РУ-0,4 кВ ТП-16</t>
  </si>
  <si>
    <t>СР ВМ яч.6 "ШСВМ" в РУ-10 кВ ЦРП-2</t>
  </si>
  <si>
    <t>СР ВМ яч.13 "Ф617" в РУ-10 кВ ЦРП-2</t>
  </si>
  <si>
    <t>ТР тран-ра Т-2 в РУ-0,4 кВ ТП-24</t>
  </si>
  <si>
    <t>ТР тран-ра Т-1 в РУ-0,4 кВ ТП-24</t>
  </si>
  <si>
    <t>ТР тран-ра Т-2 в трансформаторной камере ЦРП-1</t>
  </si>
  <si>
    <t>ТР тран-ров Т-1 и Т-2 в РУ-0,4 кВ ТП-23</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</si>
</sst>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6"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A34" sqref="A34"/>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100</v>
      </c>
      <c r="K1" s="117"/>
    </row>
    <row r="2" spans="1:11" ht="15" customHeight="1">
      <c r="A2" s="118" t="s">
        <v>57</v>
      </c>
      <c r="B2" s="118"/>
      <c r="C2" s="118"/>
      <c r="D2" s="118"/>
      <c r="E2" s="69" t="str">
        <f>'Информация для раскрытия'!B3</f>
        <v>февраль</v>
      </c>
      <c r="F2" s="27" t="str">
        <f>'Информация для раскрытия'!C3</f>
        <v>2022 г.</v>
      </c>
    </row>
    <row r="3" spans="1:11" ht="15" customHeight="1">
      <c r="A3" s="119" t="s">
        <v>123</v>
      </c>
      <c r="B3" s="119"/>
      <c r="C3" s="119"/>
      <c r="D3" s="119"/>
      <c r="E3" s="119"/>
      <c r="F3" s="119"/>
    </row>
    <row r="4" spans="1:11" ht="15">
      <c r="A4" s="9"/>
      <c r="B4" s="9"/>
      <c r="C4" s="9"/>
      <c r="D4" s="9"/>
      <c r="E4" s="9"/>
      <c r="F4" s="10"/>
    </row>
    <row r="5" spans="1:11" ht="15">
      <c r="A5" s="112" t="s">
        <v>92</v>
      </c>
      <c r="B5" s="123" t="s">
        <v>91</v>
      </c>
      <c r="C5" s="123"/>
      <c r="D5" s="123"/>
      <c r="E5" s="123"/>
      <c r="F5" s="123"/>
    </row>
    <row r="6" spans="1:11" ht="15">
      <c r="A6" s="113"/>
      <c r="B6" s="34" t="str">
        <f>+E2</f>
        <v>февраль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08"/>
      <c r="C21" s="109"/>
      <c r="D21" s="109"/>
      <c r="E21" s="109"/>
      <c r="F21" s="110"/>
    </row>
    <row r="22" spans="1:11" ht="15">
      <c r="A22" s="1"/>
      <c r="B22" s="108"/>
      <c r="C22" s="109"/>
      <c r="D22" s="109"/>
      <c r="E22" s="109"/>
      <c r="F22" s="110"/>
    </row>
    <row r="23" spans="1:11" ht="15">
      <c r="A23" s="9"/>
      <c r="B23" s="9"/>
      <c r="C23" s="9"/>
      <c r="D23" s="9"/>
      <c r="E23" s="9"/>
      <c r="F23" s="10"/>
    </row>
    <row r="24" spans="1:11" ht="49.5" customHeight="1">
      <c r="A24" s="8"/>
      <c r="B24" s="9"/>
      <c r="C24" s="9"/>
      <c r="D24" s="9"/>
      <c r="E24" s="9"/>
      <c r="F24" s="10"/>
    </row>
    <row r="26" spans="1:11" s="4" customFormat="1" ht="15.75" customHeight="1">
      <c r="A26" s="111" t="s">
        <v>124</v>
      </c>
      <c r="B26" s="111"/>
      <c r="C26" s="111"/>
      <c r="D26" s="111"/>
      <c r="E26" s="111"/>
      <c r="F26" s="111"/>
      <c r="G26" s="69" t="str">
        <f>'Информация для раскрытия'!B3</f>
        <v>февраль</v>
      </c>
      <c r="H26" s="30" t="str">
        <f>F2</f>
        <v>2022 г.</v>
      </c>
      <c r="J26" s="31"/>
      <c r="K26" s="31"/>
    </row>
    <row r="27" spans="1:11" s="4" customFormat="1" ht="15"/>
    <row r="28" spans="1:11" s="4" customFormat="1" ht="15">
      <c r="A28" s="107" t="s">
        <v>0</v>
      </c>
      <c r="B28" s="107"/>
      <c r="C28" s="107"/>
      <c r="D28" s="107"/>
      <c r="E28" s="107"/>
      <c r="F28" s="107"/>
      <c r="G28" s="107"/>
      <c r="H28" s="107"/>
      <c r="I28" s="107"/>
      <c r="J28" s="107"/>
      <c r="K28" s="107"/>
    </row>
    <row r="29" spans="1:11" s="4" customFormat="1" ht="15" customHeight="1">
      <c r="A29" s="124" t="s">
        <v>129</v>
      </c>
      <c r="B29" s="126" t="s">
        <v>1</v>
      </c>
      <c r="C29" s="127"/>
      <c r="D29" s="127"/>
      <c r="E29" s="127"/>
      <c r="F29" s="128"/>
      <c r="G29" s="126" t="s">
        <v>99</v>
      </c>
      <c r="H29" s="127"/>
      <c r="I29" s="127"/>
      <c r="J29" s="127"/>
      <c r="K29" s="128"/>
    </row>
    <row r="30" spans="1:11" s="4" customFormat="1" ht="18" customHeight="1">
      <c r="A30" s="125"/>
      <c r="B30" s="34" t="str">
        <f>+B6</f>
        <v>февраль</v>
      </c>
      <c r="C30" s="34" t="str">
        <f t="shared" ref="C30:E30" si="4">+C6</f>
        <v>II квартал</v>
      </c>
      <c r="D30" s="34" t="str">
        <f t="shared" si="4"/>
        <v>III квартал</v>
      </c>
      <c r="E30" s="34" t="str">
        <f t="shared" si="4"/>
        <v>IV квартал</v>
      </c>
      <c r="F30" s="34" t="s">
        <v>2</v>
      </c>
      <c r="G30" s="34" t="str">
        <f>+B30</f>
        <v>февраль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9" t="s">
        <v>83</v>
      </c>
      <c r="B36" s="129"/>
      <c r="C36" s="129"/>
      <c r="D36" s="129"/>
      <c r="E36" s="129"/>
      <c r="F36" s="129"/>
      <c r="G36" s="129"/>
      <c r="H36" s="129"/>
      <c r="I36" s="129"/>
      <c r="J36" s="129"/>
      <c r="K36" s="129"/>
    </row>
    <row r="37" spans="1:11" s="4" customFormat="1" ht="15" customHeight="1">
      <c r="A37" s="124" t="s">
        <v>129</v>
      </c>
      <c r="B37" s="130" t="s">
        <v>77</v>
      </c>
      <c r="C37" s="130"/>
      <c r="D37" s="130"/>
      <c r="E37" s="130"/>
      <c r="F37" s="130"/>
      <c r="G37" s="130" t="s">
        <v>78</v>
      </c>
      <c r="H37" s="130"/>
      <c r="I37" s="130"/>
      <c r="J37" s="130"/>
      <c r="K37" s="130"/>
    </row>
    <row r="38" spans="1:11" s="4" customFormat="1" ht="15">
      <c r="A38" s="125"/>
      <c r="B38" s="34" t="str">
        <f>+B30</f>
        <v>февраль</v>
      </c>
      <c r="C38" s="34" t="str">
        <f t="shared" ref="C38:K41" si="6">+C30</f>
        <v>II квартал</v>
      </c>
      <c r="D38" s="34" t="str">
        <f t="shared" si="6"/>
        <v>III квартал</v>
      </c>
      <c r="E38" s="34" t="str">
        <f t="shared" si="6"/>
        <v>IV квартал</v>
      </c>
      <c r="F38" s="34" t="str">
        <f t="shared" si="6"/>
        <v>год</v>
      </c>
      <c r="G38" s="34" t="str">
        <f t="shared" si="6"/>
        <v>февраль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B29" sqref="B29"/>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100</v>
      </c>
      <c r="E1" s="117"/>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февраль</v>
      </c>
      <c r="D3" s="32" t="str">
        <f>'1)'!F2</f>
        <v>2022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97">
        <v>44601</v>
      </c>
      <c r="D8" s="97">
        <v>44601</v>
      </c>
      <c r="E8" s="67">
        <v>12.3</v>
      </c>
    </row>
    <row r="9" spans="1:7" s="10" customFormat="1">
      <c r="A9" s="100" t="s">
        <v>143</v>
      </c>
      <c r="B9" s="17" t="s">
        <v>117</v>
      </c>
      <c r="C9" s="97">
        <v>44605</v>
      </c>
      <c r="D9" s="97">
        <v>44605</v>
      </c>
      <c r="E9" s="67">
        <v>12.3</v>
      </c>
    </row>
    <row r="10" spans="1:7" s="10" customFormat="1">
      <c r="A10" s="100" t="s">
        <v>144</v>
      </c>
      <c r="B10" s="17" t="s">
        <v>117</v>
      </c>
      <c r="C10" s="97">
        <v>44615</v>
      </c>
      <c r="D10" s="97">
        <v>44615</v>
      </c>
      <c r="E10" s="67">
        <v>20</v>
      </c>
    </row>
    <row r="11" spans="1:7" s="10" customFormat="1">
      <c r="A11" s="104" t="s">
        <v>145</v>
      </c>
      <c r="B11" s="104" t="s">
        <v>117</v>
      </c>
      <c r="C11" s="97">
        <v>44619</v>
      </c>
      <c r="D11" s="97">
        <v>44619</v>
      </c>
      <c r="E11" s="67">
        <v>24.6</v>
      </c>
    </row>
    <row r="12" spans="1:7" s="10" customFormat="1">
      <c r="A12" s="93"/>
      <c r="B12" s="92"/>
      <c r="C12" s="92"/>
      <c r="D12" s="92"/>
      <c r="E12" s="67"/>
    </row>
    <row r="13" spans="1:7" s="10" customFormat="1">
      <c r="A13" s="102" t="s">
        <v>27</v>
      </c>
      <c r="B13" s="17"/>
      <c r="C13" s="97"/>
      <c r="D13" s="97"/>
      <c r="E13" s="67"/>
    </row>
    <row r="14" spans="1:7" s="10" customFormat="1" ht="15" customHeight="1">
      <c r="A14" s="102" t="s">
        <v>146</v>
      </c>
      <c r="B14" s="17" t="s">
        <v>117</v>
      </c>
      <c r="C14" s="97">
        <v>44611</v>
      </c>
      <c r="D14" s="97">
        <v>44611</v>
      </c>
      <c r="E14" s="67">
        <v>12.3</v>
      </c>
    </row>
    <row r="15" spans="1:7" s="10" customFormat="1" ht="15" customHeight="1">
      <c r="A15" s="104" t="s">
        <v>147</v>
      </c>
      <c r="B15" s="104" t="s">
        <v>117</v>
      </c>
      <c r="C15" s="97">
        <v>44611</v>
      </c>
      <c r="D15" s="97">
        <v>44611</v>
      </c>
      <c r="E15" s="67">
        <v>12.3</v>
      </c>
    </row>
    <row r="16" spans="1:7" s="10" customFormat="1" ht="15" customHeight="1">
      <c r="A16" s="94"/>
      <c r="B16" s="92"/>
      <c r="C16" s="92"/>
      <c r="D16" s="92"/>
      <c r="E16" s="67"/>
    </row>
    <row r="17" spans="1:5" s="10" customFormat="1" ht="15" customHeight="1">
      <c r="A17" s="91" t="s">
        <v>28</v>
      </c>
      <c r="B17" s="17"/>
      <c r="C17" s="97"/>
      <c r="D17" s="97"/>
      <c r="E17" s="67"/>
    </row>
    <row r="18" spans="1:5" s="10" customFormat="1" ht="15" customHeight="1">
      <c r="A18" s="91" t="s">
        <v>148</v>
      </c>
      <c r="B18" s="17" t="s">
        <v>117</v>
      </c>
      <c r="C18" s="97">
        <v>44601</v>
      </c>
      <c r="D18" s="97">
        <v>44601</v>
      </c>
      <c r="E18" s="67">
        <v>12.3</v>
      </c>
    </row>
    <row r="19" spans="1:5" s="10" customFormat="1" ht="15" customHeight="1">
      <c r="A19" s="91" t="s">
        <v>149</v>
      </c>
      <c r="B19" s="17" t="s">
        <v>117</v>
      </c>
      <c r="C19" s="97">
        <v>44605</v>
      </c>
      <c r="D19" s="97">
        <v>44605</v>
      </c>
      <c r="E19" s="67">
        <v>12.3</v>
      </c>
    </row>
    <row r="20" spans="1:5">
      <c r="A20" s="91" t="s">
        <v>150</v>
      </c>
      <c r="B20" s="17" t="s">
        <v>117</v>
      </c>
      <c r="C20" s="97">
        <v>44607</v>
      </c>
      <c r="D20" s="97">
        <v>44607</v>
      </c>
      <c r="E20" s="67">
        <v>16.399999999999999</v>
      </c>
    </row>
    <row r="21" spans="1:5">
      <c r="A21" s="102" t="s">
        <v>151</v>
      </c>
      <c r="B21" s="17" t="s">
        <v>117</v>
      </c>
      <c r="C21" s="97">
        <v>44615</v>
      </c>
      <c r="D21" s="97">
        <v>44615</v>
      </c>
      <c r="E21" s="67">
        <v>12.8</v>
      </c>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7" t="s">
        <v>100</v>
      </c>
      <c r="H1" s="117"/>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февраль</v>
      </c>
      <c r="G3" s="37" t="str">
        <f>'Информация для раскрытия'!C3</f>
        <v>2022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100</v>
      </c>
      <c r="L1" s="117"/>
    </row>
    <row r="2" spans="1:12" ht="19.5" customHeight="1">
      <c r="A2" s="148" t="s">
        <v>97</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29</v>
      </c>
      <c r="B4" s="150"/>
      <c r="C4" s="150"/>
      <c r="D4" s="150"/>
      <c r="E4" s="150"/>
      <c r="F4" s="150"/>
      <c r="G4" s="150"/>
      <c r="H4" s="150"/>
      <c r="I4" s="150"/>
      <c r="J4" s="150"/>
      <c r="K4" s="150"/>
      <c r="L4" s="150"/>
    </row>
    <row r="5" spans="1:12" s="35"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6"/>
      <c r="B9" s="44"/>
      <c r="C9" s="44"/>
      <c r="D9" s="44"/>
      <c r="E9" s="44"/>
      <c r="F9" s="44"/>
      <c r="G9" s="44"/>
      <c r="H9" s="44"/>
      <c r="I9" s="44"/>
      <c r="J9" s="44"/>
      <c r="K9" s="44"/>
      <c r="L9" s="44"/>
    </row>
    <row r="10" spans="1:12" ht="15" customHeight="1">
      <c r="A10" s="150" t="s">
        <v>30</v>
      </c>
      <c r="B10" s="150"/>
      <c r="C10" s="150"/>
      <c r="D10" s="150"/>
      <c r="E10" s="150"/>
      <c r="F10" s="150"/>
      <c r="G10" s="150"/>
      <c r="H10" s="150"/>
      <c r="I10" s="150"/>
      <c r="J10" s="150"/>
      <c r="K10" s="150"/>
      <c r="L10" s="150"/>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7" t="s">
        <v>47</v>
      </c>
      <c r="B13" s="147"/>
      <c r="C13" s="147"/>
      <c r="D13" s="147"/>
      <c r="E13" s="147"/>
      <c r="F13" s="147"/>
      <c r="G13" s="147"/>
      <c r="H13" s="147"/>
      <c r="I13" s="147"/>
      <c r="J13" s="147"/>
      <c r="K13" s="147"/>
      <c r="L13" s="147"/>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53"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106</v>
      </c>
      <c r="B21" s="145"/>
      <c r="C21" s="145"/>
      <c r="D21" s="145"/>
      <c r="E21" s="145"/>
      <c r="F21" s="145"/>
      <c r="G21" s="145"/>
      <c r="H21" s="145"/>
      <c r="I21" s="145"/>
      <c r="J21" s="145"/>
      <c r="K21" s="145"/>
      <c r="L21" s="66" t="s">
        <v>105</v>
      </c>
      <c r="M21" s="66"/>
    </row>
    <row r="23" spans="1:13" ht="30" customHeight="1">
      <c r="A23" s="145" t="s">
        <v>107</v>
      </c>
      <c r="B23" s="145"/>
      <c r="C23" s="145"/>
      <c r="D23" s="145"/>
      <c r="E23" s="145"/>
      <c r="F23" s="145"/>
      <c r="G23" s="145"/>
      <c r="H23" s="145"/>
      <c r="I23" s="145"/>
      <c r="J23" s="145"/>
      <c r="K23" s="145"/>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100</v>
      </c>
      <c r="E1" s="117"/>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февраль</v>
      </c>
      <c r="E3" s="37" t="str">
        <f>'3)'!G3</f>
        <v>2022 г.</v>
      </c>
      <c r="F3" s="45"/>
      <c r="G3" s="45"/>
      <c r="H3" s="45"/>
    </row>
    <row r="4" spans="1:8" ht="9.75" customHeight="1">
      <c r="A4" s="79"/>
      <c r="B4" s="79"/>
      <c r="C4" s="79"/>
      <c r="D4" s="63"/>
      <c r="E4" s="37"/>
      <c r="F4" s="45"/>
      <c r="G4" s="45"/>
      <c r="H4" s="45"/>
    </row>
    <row r="5" spans="1:8" ht="16.5" customHeight="1">
      <c r="A5" s="136" t="s">
        <v>4</v>
      </c>
      <c r="B5" s="136" t="s">
        <v>5</v>
      </c>
      <c r="C5" s="136" t="s">
        <v>25</v>
      </c>
      <c r="D5" s="155" t="s">
        <v>32</v>
      </c>
      <c r="E5" s="155"/>
    </row>
    <row r="6" spans="1:8" ht="18" customHeight="1">
      <c r="A6" s="137"/>
      <c r="B6" s="137"/>
      <c r="C6" s="137"/>
      <c r="D6" s="155"/>
      <c r="E6" s="155"/>
    </row>
    <row r="7" spans="1:8">
      <c r="A7" s="46">
        <v>1</v>
      </c>
      <c r="B7" s="47" t="s">
        <v>40</v>
      </c>
      <c r="C7" s="48">
        <f>+C8+C9+C10</f>
        <v>0</v>
      </c>
      <c r="D7" s="156"/>
      <c r="E7" s="156"/>
    </row>
    <row r="8" spans="1:8">
      <c r="A8" s="49" t="s">
        <v>42</v>
      </c>
      <c r="B8" s="50" t="s">
        <v>66</v>
      </c>
      <c r="C8" s="51">
        <v>0</v>
      </c>
      <c r="D8" s="157"/>
      <c r="E8" s="157"/>
    </row>
    <row r="9" spans="1:8" ht="15" customHeight="1">
      <c r="A9" s="49" t="s">
        <v>43</v>
      </c>
      <c r="B9" s="50" t="s">
        <v>45</v>
      </c>
      <c r="C9" s="51">
        <v>0</v>
      </c>
      <c r="D9" s="157"/>
      <c r="E9" s="157"/>
    </row>
    <row r="10" spans="1:8" ht="33" customHeight="1">
      <c r="A10" s="49" t="s">
        <v>44</v>
      </c>
      <c r="B10" s="50" t="s">
        <v>41</v>
      </c>
      <c r="C10" s="51">
        <v>0</v>
      </c>
      <c r="D10" s="157"/>
      <c r="E10" s="157"/>
    </row>
    <row r="11" spans="1:8">
      <c r="A11" s="46">
        <v>2</v>
      </c>
      <c r="B11" s="47" t="s">
        <v>84</v>
      </c>
      <c r="C11" s="48">
        <f>+C12+C13+C14</f>
        <v>0</v>
      </c>
      <c r="D11" s="156"/>
      <c r="E11" s="156"/>
    </row>
    <row r="12" spans="1:8">
      <c r="A12" s="49" t="s">
        <v>63</v>
      </c>
      <c r="B12" s="50" t="s">
        <v>66</v>
      </c>
      <c r="C12" s="51">
        <v>0</v>
      </c>
      <c r="D12" s="157"/>
      <c r="E12" s="157"/>
    </row>
    <row r="13" spans="1:8" ht="15" customHeight="1">
      <c r="A13" s="49" t="s">
        <v>64</v>
      </c>
      <c r="B13" s="50" t="s">
        <v>45</v>
      </c>
      <c r="C13" s="51">
        <v>0</v>
      </c>
      <c r="D13" s="157"/>
      <c r="E13" s="157"/>
    </row>
    <row r="14" spans="1:8" ht="30" customHeight="1">
      <c r="A14" s="49" t="s">
        <v>65</v>
      </c>
      <c r="B14" s="50" t="s">
        <v>41</v>
      </c>
      <c r="C14" s="51">
        <v>0</v>
      </c>
      <c r="D14" s="157"/>
      <c r="E14" s="157"/>
    </row>
    <row r="15" spans="1:8">
      <c r="A15" s="46">
        <v>3</v>
      </c>
      <c r="B15" s="47" t="s">
        <v>80</v>
      </c>
      <c r="C15" s="48">
        <f>+C16+C17+C18</f>
        <v>0</v>
      </c>
      <c r="D15" s="156"/>
      <c r="E15" s="156"/>
    </row>
    <row r="16" spans="1:8" ht="33" customHeight="1">
      <c r="A16" s="49" t="s">
        <v>67</v>
      </c>
      <c r="B16" s="50" t="s">
        <v>66</v>
      </c>
      <c r="C16" s="51">
        <v>0</v>
      </c>
      <c r="D16" s="157"/>
      <c r="E16" s="157"/>
    </row>
    <row r="17" spans="1:5" ht="45.75" customHeight="1">
      <c r="A17" s="49" t="s">
        <v>68</v>
      </c>
      <c r="B17" s="50" t="s">
        <v>45</v>
      </c>
      <c r="C17" s="51">
        <v>0</v>
      </c>
      <c r="D17" s="157"/>
      <c r="E17" s="157"/>
    </row>
    <row r="18" spans="1:5" ht="32.25" customHeight="1">
      <c r="A18" s="49" t="s">
        <v>69</v>
      </c>
      <c r="B18" s="50" t="s">
        <v>41</v>
      </c>
      <c r="C18" s="51">
        <v>0</v>
      </c>
      <c r="D18" s="157"/>
      <c r="E18" s="157"/>
    </row>
    <row r="19" spans="1:5" s="35" customFormat="1">
      <c r="A19" s="46">
        <v>4</v>
      </c>
      <c r="B19" s="47" t="s">
        <v>71</v>
      </c>
      <c r="C19" s="48">
        <f>+C20+C21+C22</f>
        <v>0</v>
      </c>
      <c r="D19" s="156"/>
      <c r="E19" s="156"/>
    </row>
    <row r="20" spans="1:5" ht="15" customHeight="1">
      <c r="A20" s="49" t="s">
        <v>85</v>
      </c>
      <c r="B20" s="50" t="s">
        <v>66</v>
      </c>
      <c r="C20" s="51">
        <v>0</v>
      </c>
      <c r="D20" s="157"/>
      <c r="E20" s="157"/>
    </row>
    <row r="21" spans="1:5" ht="15" customHeight="1">
      <c r="A21" s="49" t="s">
        <v>86</v>
      </c>
      <c r="B21" s="50" t="s">
        <v>45</v>
      </c>
      <c r="C21" s="51">
        <v>0</v>
      </c>
      <c r="D21" s="157"/>
      <c r="E21" s="157"/>
    </row>
    <row r="22" spans="1:5" ht="31.5" customHeight="1">
      <c r="A22" s="49" t="s">
        <v>87</v>
      </c>
      <c r="B22" s="50" t="s">
        <v>41</v>
      </c>
      <c r="C22" s="51">
        <v>0</v>
      </c>
      <c r="D22" s="157"/>
      <c r="E22" s="157"/>
    </row>
    <row r="23" spans="1:5" s="35" customFormat="1">
      <c r="A23" s="46">
        <v>5</v>
      </c>
      <c r="B23" s="47" t="s">
        <v>70</v>
      </c>
      <c r="C23" s="48">
        <f>+C24+C25+C26</f>
        <v>0</v>
      </c>
      <c r="D23" s="156"/>
      <c r="E23" s="156"/>
    </row>
    <row r="24" spans="1:5" ht="15" customHeight="1">
      <c r="A24" s="49" t="s">
        <v>88</v>
      </c>
      <c r="B24" s="50" t="s">
        <v>66</v>
      </c>
      <c r="C24" s="51">
        <v>0</v>
      </c>
      <c r="D24" s="157"/>
      <c r="E24" s="157"/>
    </row>
    <row r="25" spans="1:5" ht="15" customHeight="1">
      <c r="A25" s="49" t="s">
        <v>89</v>
      </c>
      <c r="B25" s="50" t="s">
        <v>45</v>
      </c>
      <c r="C25" s="51">
        <v>0</v>
      </c>
      <c r="D25" s="157"/>
      <c r="E25" s="157"/>
    </row>
    <row r="26" spans="1:5" ht="32.25" customHeight="1">
      <c r="A26" s="49" t="s">
        <v>90</v>
      </c>
      <c r="B26" s="50" t="s">
        <v>41</v>
      </c>
      <c r="C26" s="51">
        <v>0</v>
      </c>
      <c r="D26" s="158"/>
      <c r="E26" s="159"/>
    </row>
    <row r="27" spans="1:5" s="52" customFormat="1">
      <c r="A27" s="154" t="s">
        <v>101</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100</v>
      </c>
      <c r="F1" s="117"/>
    </row>
    <row r="2" spans="1:10" s="12" customFormat="1" ht="20.100000000000001" customHeight="1">
      <c r="A2" s="162" t="s">
        <v>38</v>
      </c>
      <c r="B2" s="162"/>
      <c r="C2" s="162"/>
      <c r="D2" s="162"/>
      <c r="E2" s="162"/>
      <c r="F2" s="162"/>
    </row>
    <row r="3" spans="1:10" s="12" customFormat="1" ht="20.100000000000001" customHeight="1">
      <c r="A3" s="58" t="s">
        <v>39</v>
      </c>
      <c r="B3" s="72" t="str">
        <f>+'5)'!D3</f>
        <v>февраль</v>
      </c>
      <c r="C3" s="59" t="str">
        <f>+'5)'!$E$3</f>
        <v>2022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февраль_2022 г.</v>
      </c>
      <c r="B10" s="80">
        <v>241998</v>
      </c>
      <c r="C10" s="90">
        <f>D10/B10</f>
        <v>2.8271900180993228</v>
      </c>
      <c r="D10" s="81">
        <v>684174.33</v>
      </c>
      <c r="E10" s="81">
        <v>136834.87</v>
      </c>
      <c r="F10" s="81">
        <f>D10+E10</f>
        <v>821009.2</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февраль</v>
      </c>
      <c r="G2" s="59" t="str">
        <f>+'5)'!$E$3</f>
        <v>2022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JqtjW0REtdDF4HELpDqSNIQGLyrZTHl16OOHDpeXmY0=</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9xpllBEgZ2HGMJKjIAjweiH31358FoSoszzdPfnNHjo=</DigestValue>
    </Reference>
    <Reference URI="#idInvalidSigLnImg" Type="http://www.w3.org/2000/09/xmldsig#Object">
      <DigestMethod Algorithm="urn:ietf:params:xml:ns:cpxmlsec:algorithms:gostr34112012-256"/>
      <DigestValue>KRq+JSrXY9vscjx1/6n5TaucluFuQEHQYcM61tE/z7w=</DigestValue>
    </Reference>
  </SignedInfo>
  <SignatureValue>AqSErX1q09KlO3INXGVv7f/xUytHSm2L3c6B8IfZG1ZOfcmJ1EI9ahndpZfzU/m2
sFfjQN6gAc5JwOEQY+fmBQ==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YjZPyiicykFJhgY6wBTx6G2QiX8=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2zlYnB9kIPRB0t6wHHrhw68hAyc=</DigestValue>
      </Reference>
      <Reference URI="/xl/styles.xml?ContentType=application/vnd.openxmlformats-officedocument.spreadsheetml.styles+xml">
        <DigestMethod Algorithm="http://www.w3.org/2000/09/xmldsig#sha1"/>
        <DigestValue>rNbPkiVOiZcfbtg2BR8vBm0p9P8=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4GkeNctlKnbxDAjq2LppuS7XoBQ=</DigestValue>
      </Reference>
      <Reference URI="/xl/worksheets/sheet2.xml?ContentType=application/vnd.openxmlformats-officedocument.spreadsheetml.worksheet+xml">
        <DigestMethod Algorithm="http://www.w3.org/2000/09/xmldsig#sha1"/>
        <DigestValue>AIfA9H+QoeLLqtrjWEeeZMq36AE=</DigestValue>
      </Reference>
      <Reference URI="/xl/worksheets/sheet3.xml?ContentType=application/vnd.openxmlformats-officedocument.spreadsheetml.worksheet+xml">
        <DigestMethod Algorithm="http://www.w3.org/2000/09/xmldsig#sha1"/>
        <DigestValue>g/x1TnV+i9H9wxLmBMQHOqnKSp4=</DigestValue>
      </Reference>
      <Reference URI="/xl/worksheets/sheet4.xml?ContentType=application/vnd.openxmlformats-officedocument.spreadsheetml.worksheet+xml">
        <DigestMethod Algorithm="http://www.w3.org/2000/09/xmldsig#sha1"/>
        <DigestValue>GHyosuoLZizWEM4pwGcoCPlxwlQ=</DigestValue>
      </Reference>
      <Reference URI="/xl/worksheets/sheet5.xml?ContentType=application/vnd.openxmlformats-officedocument.spreadsheetml.worksheet+xml">
        <DigestMethod Algorithm="http://www.w3.org/2000/09/xmldsig#sha1"/>
        <DigestValue>rjVJDp6r6pQ5BOiEVhoC4WOFUQA=</DigestValue>
      </Reference>
      <Reference URI="/xl/worksheets/sheet6.xml?ContentType=application/vnd.openxmlformats-officedocument.spreadsheetml.worksheet+xml">
        <DigestMethod Algorithm="http://www.w3.org/2000/09/xmldsig#sha1"/>
        <DigestValue>qL+UchXOnBhZe9aUh2y/3q9nC+k=</DigestValue>
      </Reference>
      <Reference URI="/xl/worksheets/sheet7.xml?ContentType=application/vnd.openxmlformats-officedocument.spreadsheetml.worksheet+xml">
        <DigestMethod Algorithm="http://www.w3.org/2000/09/xmldsig#sha1"/>
        <DigestValue>nCJsbs+JTtjO5hst+h79kDw06no=</DigestValue>
      </Reference>
      <Reference URI="/xl/worksheets/sheet8.xml?ContentType=application/vnd.openxmlformats-officedocument.spreadsheetml.worksheet+xml">
        <DigestMethod Algorithm="http://www.w3.org/2000/09/xmldsig#sha1"/>
        <DigestValue>tldu6ncNnWiGfXpqulZNFvj/In4=</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2022-03-14T03:05:36Z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XZ4dP124wcBAjsAAAAQ0jwAAvG8YgAAAADjBwECzAAAAABgDAMS8bxi/yIA4X/kAMApAAAAAAAAAN8BACAAAAAgOACKAczRPADw0TwA4wcBAlNlZ29lIFVJAG2iY1gAAAAAAAAACm2iYxIAAAAAYAwDLNI8AFNlZ29lIFVJAAA8ABIAAADMAAAAAGAMA9dPvmLMAAAAAQAAAAAAAAAs0jwAdZ+9YqDSPADMAAAAAQAAAAAAAABE0jwAdZ+9YgAAPADMAAAAHNQ8AAEAAAAAAAAAANM8ABWfvWK40jwAiwkBBgEAAAAAAAAAAgAAALCKggAAAAAAAQAACIsJAQZkdgAIAAAAACUAAAAMAAAAAwAAABgAAAAMAAAAAAAAAhIAAAAMAAAAAQAAAB4AAAAYAAAAvQAAAAQAAAD3AAAAEQAAAFQAAACIAAAAvgAAAAQAAAD1AAAAEAAAAAEAAACrCg1CchwNQr4AAAAEAAAACgAAAEwAAAAAAAAAAAAAAAAAAAD//////////2AAAAAxADQALgAwADM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cDAABZBQAABAAAAAQAAAAAAAAAAABTAGkAZwBuAGEAdAB1AHIAZQBMAGkAbgBlAAAA5PPIYojzyGIQQ3wF8IHJYsDvqWMAUnwFAAAEABzOPAAPCtFiUCB8BR4Tv2IsCtFiFo8AerDOPAABAAQAAAAEAABpUAA+BQAAAAAEAAAAPAC+5c1iAFF8BQBSfAWwzjwAsM48AAEABAAAAAQAgM48AAAAAAD/////RM48AIDOPAAeE79i+OXNYoqPAHoAADwAUCB8BWCEfAUAAAAAMAAAAJTOPAAAAAAAz22iYwAAAACABCYAAAAAAHBDfAV4zjwAPW2iYxSFfAUzzzwAZHYACAAAAAAlAAAADAAAAAQAAAAYAAAADAAAAAAAAAISAAAADAAAAAEAAAAWAAAADAAAAAgAAABUAAAAVAAAAAoAAAA3AAAAHgAAAFoAAAABAAAAqwoNQnIc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IABKE8AJ9q/XbQW8kAAAAAAIICAAB4FVMIAAAAAA4PIWoiAIoBMAIEd3AKpQBMoTwARGv9dhNr/XbT6AV6FgQCAKyhPAABAAAAAQAAAAAAAAAcoTwArKE8ANinPACeqgN3hyLEDP7///8Ta/12jBa/bhYEAgCCAgAAAgAAAAAAAAAWBAIAggIAAMBInAOQoTwAg0rYYsDBiAAWBAIAggIAAAIAAAAAAAAArKE8ALChPACia2kvFgQCAIICAAAAAAAAAAAAAKyhPAAAAAAACKI8ANNtai8WBAIAggIAAAIAAAAAAAAAFgQCAAxw/XYAAAAAOnD9dvyhPAANIC53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P12eHT9duMHAQI7AAAAENI8AALxvGIAAAAA4wcBAswAAAAAYAwDEvG8Yv8iAOF/5ADAKQAAAAAAAADfAQAgAAAAIDgAigHM0TwA8NE8AOMHAQJTZWdvZSBVSQBtomNYAAAAAAAAAAptomMSAAAAAGAMAyzSPABTZWdvZSBVSQAAPAASAAAAzAAAAABgDAPXT75izAAAAAEAAAAAAAAALNI8AHWfvWKg0jwAzAAAAAEAAAAAAAAARNI8AHWfvWIAADwAzAAAABzUPAABAAAAAAAAAADTPAAVn71iuNI8AIsJAQYBAAAAAAAAAAIAAACwioIAAAAAAAEAAAiLCQ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XAwAAWQUAAAQAAAAEAAAAAAAAAAAAUwBpAGcAbgBhAHQAdQByAGUATABpAG4AZQAAAOTzyGKI88hiEEN8BfCByWLA76ljAFJ8BQAABAAczjwADwrRYlAgfAUeE79iLArRYhaPAHqwzjwAAQAEAAAABAAAaVAAPgUAAAAABAAAADwAvuXNYgBRfAUAUnwFsM48ALDOPAABAAQAAAAEAIDOPAAAAAAA/////0TOPACAzjwAHhO/YvjlzWKKjwB6AAA8AFAgfAVghHwFAAAAADAAAACUzjwAAAAAAM9tomMAAAAAgAQmAAAAAABwQ3wFeM48AD1tomMUhXwFM888AGR2AAgAAAAAJQAAAAwAAAAEAAAAGAAAAAwAAAAAAAACEgAAAAwAAAABAAAAFgAAAAwAAAAIAAAAVAAAAFQAAAAKAAAANwAAAB4AAABaAAAAAQAAAKsKDUJyHA1CCgAAAFsAAAABAAAATAAAAAQAAAAJAAAANwAAACAAAABbAAAAUAAAAFgApQ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BVTCAAAAAARDyFgIgCKAQAAAAAAAAAAAAAAAAAAAAAAAAAAAAAAAAAAAAAAAAAAAAAAAAAAAAAAAAAAAAAAAAAAAAAAAAAAAAAAAAAAAAAAAAAAAAAAAAAAAAAAAAAAAAAAAAAAAAAAAAAAAAAAAAAAAAAAAAAAAAAAAAAAAAAAAAAAAAAAAAAAAAAAAAAAAAAAAAAAAAAAAAAAAAAAAAAAAAAAAAAAAAAAAAAAAAAAAAAAAAAAAAAAAAAAAAAAAAAAAAAAAAAAAAAANvaAdwAAAAD5E4N3AqI8AAAAAAD8oTwADSAu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2022-03-14T03:05:36Z</dcterms:modified>
</cp:coreProperties>
</file>