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refMode="R1C1"/>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<sst xmlns="http://schemas.openxmlformats.org/spreadsheetml/2006/main" count="194" uniqueCount="152">
  <si>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</si>
  <si>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</si>
  <si>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</si>
  <si>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</si>
  <si>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</si>
  <si>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</si>
  <si>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</si>
  <si>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</si>
  <si>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</si>
  <si>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</si>
  <si>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</si>
  <si>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</si>
  <si>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</si>
  <si>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</si>
  <si>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</si>
  <si>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</si>
  <si>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</si>
  <si>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</si>
  <si>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</si>
  <si>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</si>
  <si>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</si>
  <si>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</si>
  <si>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</si>
  <si>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</si>
  <si>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</si>
  <si>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</si>
  <si>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</si>
  <si>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</si>
  <si>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</si>
  <si>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</si>
  <si>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</si>
  <si>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</si>
  <si>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</si>
  <si>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</si>
  <si>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</si>
  <si>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</si>
  <si>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</si>
  <si>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</si>
  <si>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</si>
  <si>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</si>
  <si>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</si>
  <si>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</si>
  <si>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</si>
  <si>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</si>
  <si>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</si>
  <si>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</si>
  <si>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</si>
  <si>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</si>
  <si>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</si>
  <si>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</si>
  <si>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</si>
  <si>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</si>
  <si>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</si>
  <si>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</si>
  <si>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</si>
  <si>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</si>
  <si>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</si>
  <si>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</si>
  <si>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</si>
  <si>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</si>
  <si>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</si>
  <si>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</si>
  <si>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</si>
  <si>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</si>
  <si>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</si>
  <si>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</si>
  <si>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</si>
  <si>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</si>
  <si>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</si>
  <si>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</si>
  <si>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</si>
  <si>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</si>
  <si>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</si>
  <si>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</si>
  <si>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</si>
  <si>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</si>
  <si>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</si>
  <si>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</si>
  <si>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</si>
  <si>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</si>
  <si>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</si>
  <si>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</si>
  <si>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</si>
  <si>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</si>
  <si>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</si>
  <si>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</si>
  <si>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</si>
  <si>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</si>
  <si>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</si>
  <si>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</si>
  <si>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</si>
  <si>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</si>
  <si>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</si>
  <si>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</si>
  <si>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</si>
  <si>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</si>
  <si>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</si>
  <si>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</si>
  <si>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</si>
  <si>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</si>
  <si>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</si>
  <si>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</si>
  <si>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</si>
  <si>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</si>
  <si>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</si>
  <si>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</si>
  <si>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</si>
  <si>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</si>
  <si>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</si>
  <si>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</si>
  <si>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</si>
  <si>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</si>
  <si>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</si>
  <si>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</si>
  <si>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</si>
  <si>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</si>
  <si>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</si>
  <si>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</si>
  <si>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</si>
  <si>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</si>
  <si>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</si>
  <si>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</si>
  <si>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</si>
  <si>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</si>
  <si>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</si>
  <si>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</si>
  <si>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</si>
  <si>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</si>
  <si>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</si>
  <si>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</si>
  <si>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</si>
  <si>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</si>
  <si>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</si>
  <si>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</si>
  <si>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</si>
  <si>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</si>
  <si>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</si>
  <si>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</si>
  <si>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</si>
  <si>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</si>
  <si>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</si>
  <si>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</si>
  <si>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</si>
  <si>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 xml:space="preserve">ноябрь </t>
  </si>
  <si>
    <t>ТР I секции 0,4 кВ в РУ-0,4 кВ ТП-15</t>
  </si>
  <si>
    <t>ТР II секции 0,4 кВ в РУ-0,4 кВ ТП-26</t>
  </si>
  <si>
    <t>ТР I секции 0,4 кВ в РУ-0,4 кВ ТП-26</t>
  </si>
  <si>
    <t>СР ВМ яч.139 "Вв.4 на РП-54" в ЗРУ-6 кВ ГПП-21</t>
  </si>
  <si>
    <t>СР ВМ яч.115 "Вв-1 на РП-57" в ЗРУ-6 кВ ГПП-21</t>
  </si>
  <si>
    <t>ТР тран-ра Т-1 в трансформаторной камере ТП-15</t>
  </si>
  <si>
    <t>ТР тран-ра Т-2 в РУ-0,4 кВ  ТП-26</t>
  </si>
  <si>
    <t>ТР тран-ра Т-1 в РУ-0,4 кВ  ТП-26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</si>
</sst>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 xml:space="preserve">ноябрь </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 xml:space="preserve">ноябрь </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135</v>
      </c>
      <c r="B26" s="126"/>
      <c r="C26" s="126"/>
      <c r="D26" s="126"/>
      <c r="E26" s="126"/>
      <c r="F26" s="126"/>
      <c r="G26" s="69" t="str">
        <f>'Информация для раскрытия'!B3</f>
        <v xml:space="preserve">ноябрь </v>
      </c>
      <c r="H26" s="30" t="str">
        <f>F2</f>
        <v>2020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141</v>
      </c>
      <c r="B29" s="107" t="s">
        <v>1</v>
      </c>
      <c r="C29" s="108"/>
      <c r="D29" s="108"/>
      <c r="E29" s="108"/>
      <c r="F29" s="109"/>
      <c r="G29" s="107" t="s">
        <v>106</v>
      </c>
      <c r="H29" s="108"/>
      <c r="I29" s="108"/>
      <c r="J29" s="108"/>
      <c r="K29" s="109"/>
    </row>
    <row r="30" spans="1:11" s="4" customFormat="1" ht="18" customHeight="1">
      <c r="A30" s="106"/>
      <c r="B30" s="34" t="str">
        <f>+B6</f>
        <v xml:space="preserve">ноябрь </v>
      </c>
      <c r="C30" s="34" t="str">
        <f t="shared" ref="C30:E30" si="4">+C6</f>
        <v>II квартал</v>
      </c>
      <c r="D30" s="34" t="str">
        <f t="shared" si="4"/>
        <v>III квартал</v>
      </c>
      <c r="E30" s="34" t="str">
        <f t="shared" si="4"/>
        <v>IV квартал</v>
      </c>
      <c r="F30" s="34" t="s">
        <v>2</v>
      </c>
      <c r="G30" s="34" t="str">
        <f>+B30</f>
        <v xml:space="preserve">ноябрь </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141</v>
      </c>
      <c r="B37" s="111" t="s">
        <v>77</v>
      </c>
      <c r="C37" s="111"/>
      <c r="D37" s="111"/>
      <c r="E37" s="111"/>
      <c r="F37" s="111"/>
      <c r="G37" s="111" t="s">
        <v>78</v>
      </c>
      <c r="H37" s="111"/>
      <c r="I37" s="111"/>
      <c r="J37" s="111"/>
      <c r="K37" s="111"/>
    </row>
    <row r="38" spans="1:11" s="4" customFormat="1" ht="15">
      <c r="A38" s="106"/>
      <c r="B38" s="34" t="str">
        <f>+B30</f>
        <v xml:space="preserve">ноябрь </v>
      </c>
      <c r="C38" s="34" t="str">
        <f t="shared" ref="C38:K41" si="6">+C30</f>
        <v>II квартал</v>
      </c>
      <c r="D38" s="34" t="str">
        <f t="shared" si="6"/>
        <v>III квартал</v>
      </c>
      <c r="E38" s="34" t="str">
        <f t="shared" si="6"/>
        <v>IV квартал</v>
      </c>
      <c r="F38" s="34" t="str">
        <f t="shared" si="6"/>
        <v>год</v>
      </c>
      <c r="G38" s="34" t="str">
        <f t="shared" si="6"/>
        <v xml:space="preserve">ноябрь </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5"/>
  <sheetViews>
    <sheetView showGridLines="0" view="pageBreakPreview" zoomScaleSheetLayoutView="100" workbookViewId="0">
      <selection activeCell="A19" sqref="A19"/>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 xml:space="preserve">ноябрь </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2" t="s">
        <v>144</v>
      </c>
      <c r="B8" s="17" t="s">
        <v>128</v>
      </c>
      <c r="C8" s="97">
        <v>44136</v>
      </c>
      <c r="D8" s="97">
        <v>44136</v>
      </c>
      <c r="E8" s="67">
        <v>24.6</v>
      </c>
    </row>
    <row r="9" spans="1:7" s="10" customFormat="1">
      <c r="A9" s="101" t="s">
        <v>145</v>
      </c>
      <c r="B9" s="17" t="s">
        <v>128</v>
      </c>
      <c r="C9" s="97">
        <v>44150</v>
      </c>
      <c r="D9" s="97">
        <v>44150</v>
      </c>
      <c r="E9" s="67">
        <v>24.6</v>
      </c>
    </row>
    <row r="10" spans="1:7" s="10" customFormat="1">
      <c r="A10" s="101" t="s">
        <v>146</v>
      </c>
      <c r="B10" s="17" t="s">
        <v>128</v>
      </c>
      <c r="C10" s="97">
        <v>44164</v>
      </c>
      <c r="D10" s="97">
        <v>44164</v>
      </c>
      <c r="E10" s="67">
        <v>24.6</v>
      </c>
    </row>
    <row r="11" spans="1:7" s="10" customFormat="1">
      <c r="A11" s="99"/>
      <c r="B11" s="99"/>
      <c r="C11" s="97"/>
      <c r="D11" s="97"/>
      <c r="E11" s="100"/>
    </row>
    <row r="12" spans="1:7" s="10" customFormat="1">
      <c r="A12" s="93" t="s">
        <v>27</v>
      </c>
      <c r="B12" s="92"/>
      <c r="C12" s="92"/>
      <c r="D12" s="92"/>
      <c r="E12" s="67"/>
    </row>
    <row r="13" spans="1:7" s="10" customFormat="1">
      <c r="A13" s="102" t="s">
        <v>147</v>
      </c>
      <c r="B13" s="17" t="s">
        <v>128</v>
      </c>
      <c r="C13" s="97">
        <v>44156</v>
      </c>
      <c r="D13" s="97">
        <v>44156</v>
      </c>
      <c r="E13" s="67">
        <v>12.3</v>
      </c>
    </row>
    <row r="14" spans="1:7" s="10" customFormat="1" ht="15" customHeight="1">
      <c r="A14" s="167" t="s">
        <v>148</v>
      </c>
      <c r="B14" s="17" t="s">
        <v>128</v>
      </c>
      <c r="C14" s="97">
        <v>44156</v>
      </c>
      <c r="D14" s="97">
        <v>44156</v>
      </c>
      <c r="E14" s="67">
        <v>12.3</v>
      </c>
    </row>
    <row r="15" spans="1:7" s="10" customFormat="1" ht="15" customHeight="1">
      <c r="A15" s="93"/>
      <c r="B15" s="92"/>
      <c r="C15" s="92"/>
      <c r="D15" s="92"/>
      <c r="E15" s="67"/>
    </row>
    <row r="16" spans="1:7" s="10" customFormat="1" ht="15" customHeight="1">
      <c r="A16" s="94" t="s">
        <v>28</v>
      </c>
      <c r="B16" s="92"/>
      <c r="C16" s="92"/>
      <c r="D16" s="92"/>
      <c r="E16" s="67"/>
    </row>
    <row r="17" spans="1:5" s="10" customFormat="1" ht="15" customHeight="1">
      <c r="A17" s="91" t="s">
        <v>149</v>
      </c>
      <c r="B17" s="17" t="s">
        <v>128</v>
      </c>
      <c r="C17" s="97">
        <v>44136</v>
      </c>
      <c r="D17" s="97">
        <v>44136</v>
      </c>
      <c r="E17" s="67">
        <v>16.399999999999999</v>
      </c>
    </row>
    <row r="18" spans="1:5" s="10" customFormat="1" ht="15" customHeight="1">
      <c r="A18" s="91" t="s">
        <v>150</v>
      </c>
      <c r="B18" s="17" t="s">
        <v>128</v>
      </c>
      <c r="C18" s="97">
        <v>44150</v>
      </c>
      <c r="D18" s="97">
        <v>44150</v>
      </c>
      <c r="E18" s="67">
        <v>16.399999999999999</v>
      </c>
    </row>
    <row r="19" spans="1:5" s="10" customFormat="1" ht="15" customHeight="1">
      <c r="A19" s="91" t="s">
        <v>151</v>
      </c>
      <c r="B19" s="17" t="s">
        <v>128</v>
      </c>
      <c r="C19" s="97">
        <v>44164</v>
      </c>
      <c r="D19" s="97">
        <v>44164</v>
      </c>
      <c r="E19" s="67">
        <v>16.399999999999999</v>
      </c>
    </row>
    <row r="20" spans="1:5">
      <c r="A20" s="91"/>
      <c r="B20" s="17"/>
      <c r="C20" s="97"/>
      <c r="D20" s="97"/>
      <c r="E20" s="67"/>
    </row>
    <row r="21" spans="1:5">
      <c r="A21" s="91"/>
      <c r="B21" s="17"/>
      <c r="C21" s="97"/>
      <c r="D21" s="97"/>
      <c r="E21" s="67"/>
    </row>
    <row r="22" spans="1:5">
      <c r="A22" s="94"/>
      <c r="B22" s="92"/>
      <c r="C22" s="92"/>
      <c r="D22" s="92"/>
      <c r="E22" s="67"/>
    </row>
    <row r="23" spans="1:5">
      <c r="A23" s="91"/>
      <c r="B23" s="17"/>
      <c r="C23" s="97"/>
      <c r="D23" s="97"/>
      <c r="E23" s="67"/>
    </row>
    <row r="24" spans="1:5">
      <c r="A24" s="91"/>
      <c r="B24" s="17"/>
      <c r="C24" s="97"/>
      <c r="D24" s="97"/>
      <c r="E24" s="67"/>
    </row>
    <row r="25" spans="1:5">
      <c r="A25" s="91"/>
      <c r="B25" s="17"/>
      <c r="C25" s="97"/>
      <c r="D25" s="97"/>
      <c r="E25"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 xml:space="preserve">ноябрь </v>
      </c>
      <c r="G3" s="37" t="str">
        <f>+'[1]2)'!D3</f>
        <v>2020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8" t="s">
        <v>104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114</v>
      </c>
      <c r="B21" s="146"/>
      <c r="C21" s="146"/>
      <c r="D21" s="146"/>
      <c r="E21" s="146"/>
      <c r="F21" s="146"/>
      <c r="G21" s="146"/>
      <c r="H21" s="146"/>
      <c r="I21" s="146"/>
      <c r="J21" s="146"/>
      <c r="K21" s="146"/>
      <c r="L21" s="66" t="s">
        <v>112</v>
      </c>
      <c r="M21" s="66"/>
    </row>
    <row r="23" spans="1:13" ht="30" customHeight="1">
      <c r="A23" s="146" t="s">
        <v>115</v>
      </c>
      <c r="B23" s="146"/>
      <c r="C23" s="146"/>
      <c r="D23" s="146"/>
      <c r="E23" s="146"/>
      <c r="F23" s="146"/>
      <c r="G23" s="146"/>
      <c r="H23" s="146"/>
      <c r="I23" s="146"/>
      <c r="J23" s="146"/>
      <c r="K23" s="146"/>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 xml:space="preserve">ноябрь </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1" sqref="E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60" t="s">
        <v>38</v>
      </c>
      <c r="B2" s="160"/>
      <c r="C2" s="160"/>
      <c r="D2" s="160"/>
      <c r="E2" s="160"/>
      <c r="F2" s="160"/>
    </row>
    <row r="3" spans="1:10" s="12" customFormat="1" ht="20.100000000000001" customHeight="1">
      <c r="A3" s="58" t="s">
        <v>39</v>
      </c>
      <c r="B3" s="72" t="str">
        <f>+'5)'!D3</f>
        <v xml:space="preserve">ноябрь </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ноябрь _2020 г.</v>
      </c>
      <c r="B10" s="80">
        <v>240263</v>
      </c>
      <c r="C10" s="90">
        <f>D10/B10</f>
        <v>2.1202900155246542</v>
      </c>
      <c r="D10" s="81">
        <v>509427.24</v>
      </c>
      <c r="E10" s="81">
        <v>101885.45</v>
      </c>
      <c r="F10" s="81">
        <f>D10+E10</f>
        <v>611312.68999999994</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 xml:space="preserve">ноябрь </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/lrN9ToLu2rsNEfsgfkOT9KJiG+jwrWbjUPmyXRGCRg=</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Gs/Hwp+xlIVce/El6FytCib5amEGaxPl4Qpb8CQCQLo=</DigestValue>
    </Reference>
    <Reference URI="#idInvalidSigLnImg" Type="http://www.w3.org/2000/09/xmldsig#Object">
      <DigestMethod Algorithm="urn:ietf:params:xml:ns:cpxmlsec:algorithms:gostr34112012-256"/>
      <DigestValue>hCDFaUzr0P1aRuP4ItW3eeH5M7YGJkkk3fenw6vGQk0=</DigestValue>
    </Reference>
  </SignedInfo>
  <SignatureValue>qArBVwb10NYXpjUVakHZDgAaD9D1Vdz9ZCzqFw6kCHIJiigXSy9CikMv+tSmQEXB
qc8afITOMP5sSSvFAD0aNQ==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DP6CDMY0+/ONxdpkxl6etFixs+8=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ebflCrVmir68KG0lbPtFpLUZmUQ=</DigestValue>
      </Reference>
      <Reference URI="/xl/styles.xml?ContentType=application/vnd.openxmlformats-officedocument.spreadsheetml.styles+xml">
        <DigestMethod Algorithm="http://www.w3.org/2000/09/xmldsig#sha1"/>
        <DigestValue>USIcIN+Tnv+v+YJ6RTEsOJ7nnz0=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E9B6nvtAnyITVIVXR0Ox+8c8O5w=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PtkRX52WutnDZ0sNXmRNez1tgvE=</DigestValue>
      </Reference>
      <Reference URI="/xl/worksheets/sheet2.xml?ContentType=application/vnd.openxmlformats-officedocument.spreadsheetml.worksheet+xml">
        <DigestMethod Algorithm="http://www.w3.org/2000/09/xmldsig#sha1"/>
        <DigestValue>cFBlVS2T3I/Y2o5apxbqfYUqFvA=</DigestValue>
      </Reference>
      <Reference URI="/xl/worksheets/sheet3.xml?ContentType=application/vnd.openxmlformats-officedocument.spreadsheetml.worksheet+xml">
        <DigestMethod Algorithm="http://www.w3.org/2000/09/xmldsig#sha1"/>
        <DigestValue>JbZfpL/JYHqboiNbRU+cxa0JWIU=</DigestValue>
      </Reference>
      <Reference URI="/xl/worksheets/sheet4.xml?ContentType=application/vnd.openxmlformats-officedocument.spreadsheetml.worksheet+xml">
        <DigestMethod Algorithm="http://www.w3.org/2000/09/xmldsig#sha1"/>
        <DigestValue>ztfkDbsDn3hpt3qLTZ8oHqnVh7A=</DigestValue>
      </Reference>
      <Reference URI="/xl/worksheets/sheet5.xml?ContentType=application/vnd.openxmlformats-officedocument.spreadsheetml.worksheet+xml">
        <DigestMethod Algorithm="http://www.w3.org/2000/09/xmldsig#sha1"/>
        <DigestValue>CpIDHbxIIsrhnIjdp2QadbEuouY=</DigestValue>
      </Reference>
      <Reference URI="/xl/worksheets/sheet6.xml?ContentType=application/vnd.openxmlformats-officedocument.spreadsheetml.worksheet+xml">
        <DigestMethod Algorithm="http://www.w3.org/2000/09/xmldsig#sha1"/>
        <DigestValue>WbHnwuhiPsFtUg+/5oU5sW4fONI=</DigestValue>
      </Reference>
      <Reference URI="/xl/worksheets/sheet7.xml?ContentType=application/vnd.openxmlformats-officedocument.spreadsheetml.worksheet+xml">
        <DigestMethod Algorithm="http://www.w3.org/2000/09/xmldsig#sha1"/>
        <DigestValue>LZ+Z9TqVYr+oXnJAzRpcfxZB1kE=</DigestValue>
      </Reference>
      <Reference URI="/xl/worksheets/sheet8.xml?ContentType=application/vnd.openxmlformats-officedocument.spreadsheetml.worksheet+xml">
        <DigestMethod Algorithm="http://www.w3.org/2000/09/xmldsig#sha1"/>
        <DigestValue>AFN4C1oSs+ubha0pWibKhvp/xyk=</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2020-12-16T08:03:26Z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wMAAAAAAQAAAAAAAAAAAAAA/rEAAP7/AAAAAAAAWwsAAMIDsAPY0C8A61WrduoKAcgAYKcDAAAAAOpgVXd4dFV36goByDsAAAB00S8AAvEhWwAAAADqCgHIzAAAAABgpwMS8SFb/yIA4X/kAMApAAAAAAAAAN8BACAAAAAgAACKATDRLwBU0S8A6goByFNlZ2/MAAAAAQAAAAAAAABU0S8AdZ8iW8jRLwDMAAAAAQAAAAAAAABs0S8AdZ8iWwAALwDMAAAARNMvAAEAAAAAAAAAKNIvABWfIlvg0S8A6goByAEAAAAAAAAAAgAAABh7ZwAAAAAAAQAACOoKAchkdgAIAAAAACUAAAAMAAAAAwAAABgAAAAMAAAAAAAAAhIAAAAMAAAAAQAAAB4AAAAYAAAAvQAAAAQAAAD3AAAAEQAAAFQAAACIAAAAvgAAAAQAAAD1AAAAEAAAAAEAAACrCg1CchwNQr4AAAAEAAAACgAAAEwAAAAAAAAAAAAAAAAAAAD//////////2AAAAAxADYALgAxADI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YDAHhEAwAABAAAAAQAAAAAAAAAAABTAGkAZwBuAGEAdAB1AHIAZQBMAGkAbgBlAAAA5PMtW4jzLVswkEID8IEuW8DvDlwAB/sEAAAEADzNLwAPCjZbkGZXBR4TJFssCjZbOJ+yCdDNLwABAAQAAAAEAICCQABkAwAAAAAEAAAALwC+5TJbAAX7BAAH+wTQzS8A0M0vAAEABAAAAAQAoM0vAAAAAAD/////ZM0vAKDNLwAeEyRb+OUyW6SfsgkAAC8AkGZXBYC3VwUAAAAAMAAAALTNLwAAAAAAz20HXAAAAACABDEAAAAAAKCQQgOYzS8APW0HXDS4VwVTzi8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IURQIAAAAAFwNIYoiAIoBpAEAADQVpQSI2p4EAACcAkgOnwQooS8ANzSyd0oAAAB47Z4EAACcAkgOnwReBSIAXgUiAIygLwCfalV3EO2uAAAAAACCAgAAAgAAAAAAAACYoC8AGGJVdwAAXHdwCooA1KAvAERrVXcTa1V3MEGyCV4FIgA0oS8AAQAAAAEAAAAAAAAApKAvADShLwBcpy8Anqpbd/yKyH4AAP//E2tVd4wWrm5eBSIAggIAAAIAAAAAAAAAXgUiAIICAABAhf0EGKEvAINKPVuYYGoAXgUiACyhLwANIKx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+6yvP///63a54SmraHH0JnD0Haarb3l88jy/4KdqrHS33CElJK2xG2Moebp7djI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cDAAAAAAEAAAAAAAAAAAAAAP6xAAD+/wAAAAAAAFsLAADCA7AD2NAvAOtVq3bqCgHIAGCnAwAAAADqYFV3eHRVd+oKAcg7AAAAdNEvAALxIVsAAAAA6goByMwAAAAAYKcDEvEhW/8iAOF/5ADAKQAAAAAAAADfAQAgAAAAIAAAigEw0S8AVNEvAOoKAchTZWdvzAAAAAEAAAAAAAAAVNEvAHWfIlvI0S8AzAAAAAEAAAAAAAAAbNEvAHWfIlsAAC8AzAAAAETTLwABAAAAAAAAACjSLwAVnyJb4NEvAOoKAcgBAAAAAAAAAAIAAAAYe2cAAAAAAAEAAAjqCgHI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GAwB4RAMAAAQAAAAEAAAAAAAAAAAAUwBpAGcAbgBhAHQAdQByAGUATABpAG4AZQAAAOTzLVuI8y1bMJBCA/CBLlvA7w5cAAf7BAAABAA8zS8ADwo2W5BmVwUeEyRbLAo2WzifsgnQzS8AAQAEAAAABACAgkAAZAMAAAAABAAAAC8AvuUyWwAF+wQAB/sE0M0vANDNLwABAAQAAAAEAKDNLwAAAAAA/////2TNLwCgzS8AHhMkW/jlMlukn7IJAAAvAJBmVwWAt1cFAAAAADAAAAC0zS8AAAAAAM9tB1wAAAAAgAQxAAAAAACgkEIDmM0vAD1tB1w0uFcFU84vAGR2AAgAAAAAJQAAAAwAAAAEAAAAGAAAAAwAAAAAAAACEgAAAAwAAAABAAAAFgAAAAwAAAAIAAAAVAAAAFQAAAAKAAAANwAAAB4AAABaAAAAAQAAAKsKDUJyHA1CCgAAAFsAAAABAAAATAAAAAQAAAAJAAAANwAAACAAAABbAAAAUAAAAFgAp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FEUCAAAAAApDiE1IgCKAQAAAAAAAAAAAAAAAAAAAAAAAAAAAAAAAAAAAAAAAAAAAAAAAAAAAAAAAAAAAAAAAAAAAAAAAAAAAAAAAAAAAAAAAAAAAAAAAAAAAAAAAAAAAAAAAAAAAAAAAAAAAAAAAAAAAAAAAAAAAAAAAAAAAAAAAAAAAAAAAAAAAAAAAAAAAAAAAAAAAAAAAAAAAAAAAAAAAAAAAAAAAAAAAAAAAAAAAAAAAAAAAAAAAAAAAAAAAAAAAAAAAAAAAAAANvaxdwAAAAD5E7R3MqEvAAAAAAAsoS8ADSCs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2020-12-16T08:03:25Z</dcterms:modified>
</cp:coreProperties>
</file>