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<sst xmlns="http://schemas.openxmlformats.org/spreadsheetml/2006/main" count="197" uniqueCount="153">
  <si>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</si>
  <si>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</si>
  <si>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</si>
  <si>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</si>
  <si>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</si>
  <si>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</si>
  <si>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</si>
  <si>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</si>
  <si>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</si>
  <si>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</si>
  <si>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</si>
  <si>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</si>
  <si>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</si>
  <si>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</si>
  <si>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</si>
  <si>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</si>
  <si>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</si>
  <si>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</si>
  <si>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</si>
  <si>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</si>
  <si>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</si>
  <si>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</si>
  <si>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</si>
  <si>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</si>
  <si>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</si>
  <si>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</si>
  <si>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</si>
  <si>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</si>
  <si>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</si>
  <si>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</si>
  <si>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</si>
  <si>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</si>
  <si>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</si>
  <si>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</si>
  <si>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</si>
  <si>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</si>
  <si>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</si>
  <si>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</si>
  <si>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</si>
  <si>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</si>
  <si>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</si>
  <si>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</si>
  <si>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</si>
  <si>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</si>
  <si>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</si>
  <si>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</si>
  <si>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</si>
  <si>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</si>
  <si>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</si>
  <si>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</si>
  <si>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</si>
  <si>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</si>
  <si>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</si>
  <si>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</si>
  <si>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</si>
  <si>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</si>
  <si>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</si>
  <si>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</si>
  <si>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</si>
  <si>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</si>
  <si>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</si>
  <si>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</si>
  <si>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</si>
  <si>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</si>
  <si>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</si>
  <si>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</si>
  <si>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</si>
  <si>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</si>
  <si>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</si>
  <si>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</si>
  <si>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</si>
  <si>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</si>
  <si>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</si>
  <si>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</si>
  <si>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</si>
  <si>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</si>
  <si>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</si>
  <si>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</si>
  <si>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</si>
  <si>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</si>
  <si>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</si>
  <si>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</si>
  <si>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</si>
  <si>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</si>
  <si>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</si>
  <si>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</si>
  <si>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</si>
  <si>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</si>
  <si>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</si>
  <si>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</si>
  <si>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</si>
  <si>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</si>
  <si>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</si>
  <si>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</si>
  <si>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</si>
  <si>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</si>
  <si>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</si>
  <si>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</si>
  <si>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</si>
  <si>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</si>
  <si>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</si>
  <si>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</si>
  <si>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</si>
  <si>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</si>
  <si>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</si>
  <si>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</si>
  <si>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</si>
  <si>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</si>
  <si>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</si>
  <si>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</si>
  <si>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</si>
  <si>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</si>
  <si>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</si>
  <si>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</si>
  <si>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</si>
  <si>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</si>
  <si>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</si>
  <si>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</si>
  <si>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</si>
  <si>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</si>
  <si>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</si>
  <si>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</si>
  <si>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</si>
  <si>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</si>
  <si>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</si>
  <si>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</si>
  <si>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</si>
  <si>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</si>
  <si>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</si>
  <si>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</si>
  <si>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</si>
  <si>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</si>
  <si>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</si>
  <si>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</si>
  <si>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</si>
  <si>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</si>
  <si>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</si>
  <si>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</si>
  <si>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</si>
  <si>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</si>
  <si>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</si>
  <si>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</si>
  <si>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</si>
  <si>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 xml:space="preserve">сентябрь </t>
  </si>
  <si>
    <t>ТР I секции 0,4 кВ в РУ-0,4 кВ ТП-Буревестник</t>
  </si>
  <si>
    <t>ТР I секции 10 кВ в РУ-10 кВ ТП-Буревестник</t>
  </si>
  <si>
    <t>ТР II секции 0,4 кВ в РУ-0,4 кВ ТП-34</t>
  </si>
  <si>
    <t>ТР I секции 0,4 кВ в РУ-0,4 кВ ТП-34</t>
  </si>
  <si>
    <t>ТР I и II секций 0,4 кВ в РУ-0,4 кВ ТП-29</t>
  </si>
  <si>
    <t>СР ВМ яч.53 "Вв-2 на ТП-58" в ЗРУ-10 кВ ГПП-21</t>
  </si>
  <si>
    <t>ТР тран-ров Т-1 и Т-2 в трансформаторных камерах ТП-Буревестник</t>
  </si>
  <si>
    <t>ТР тран-ра Т-2 в РУ-0,4 кВ  ТП-34</t>
  </si>
  <si>
    <t>ТР тран-ров Т-1 и Т-2 в РУ-0,4 кВ  ТП-29</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</si>
</sst>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14" fontId="3"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 xml:space="preserve">сентябрь </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 xml:space="preserve">сентябрь </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135</v>
      </c>
      <c r="B26" s="126"/>
      <c r="C26" s="126"/>
      <c r="D26" s="126"/>
      <c r="E26" s="126"/>
      <c r="F26" s="126"/>
      <c r="G26" s="69" t="str">
        <f>'Информация для раскрытия'!B3</f>
        <v xml:space="preserve">сентябрь </v>
      </c>
      <c r="H26" s="30" t="str">
        <f>F2</f>
        <v>2020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141</v>
      </c>
      <c r="B29" s="107" t="s">
        <v>1</v>
      </c>
      <c r="C29" s="108"/>
      <c r="D29" s="108"/>
      <c r="E29" s="108"/>
      <c r="F29" s="109"/>
      <c r="G29" s="107" t="s">
        <v>106</v>
      </c>
      <c r="H29" s="108"/>
      <c r="I29" s="108"/>
      <c r="J29" s="108"/>
      <c r="K29" s="109"/>
    </row>
    <row r="30" spans="1:11" s="4" customFormat="1" ht="18" customHeight="1">
      <c r="A30" s="106"/>
      <c r="B30" s="34" t="str">
        <f>+B6</f>
        <v xml:space="preserve">сентябрь </v>
      </c>
      <c r="C30" s="34" t="str">
        <f t="shared" ref="C30:E30" si="4">+C6</f>
        <v>II квартал</v>
      </c>
      <c r="D30" s="34" t="str">
        <f t="shared" si="4"/>
        <v>III квартал</v>
      </c>
      <c r="E30" s="34" t="str">
        <f t="shared" si="4"/>
        <v>IV квартал</v>
      </c>
      <c r="F30" s="34" t="s">
        <v>2</v>
      </c>
      <c r="G30" s="34" t="str">
        <f>+B30</f>
        <v xml:space="preserve">сентябрь </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141</v>
      </c>
      <c r="B37" s="111" t="s">
        <v>77</v>
      </c>
      <c r="C37" s="111"/>
      <c r="D37" s="111"/>
      <c r="E37" s="111"/>
      <c r="F37" s="111"/>
      <c r="G37" s="111" t="s">
        <v>78</v>
      </c>
      <c r="H37" s="111"/>
      <c r="I37" s="111"/>
      <c r="J37" s="111"/>
      <c r="K37" s="111"/>
    </row>
    <row r="38" spans="1:11" s="4" customFormat="1" ht="15">
      <c r="A38" s="106"/>
      <c r="B38" s="34" t="str">
        <f>+B30</f>
        <v xml:space="preserve">сентябрь </v>
      </c>
      <c r="C38" s="34" t="str">
        <f t="shared" ref="C38:K41" si="6">+C30</f>
        <v>II квартал</v>
      </c>
      <c r="D38" s="34" t="str">
        <f t="shared" si="6"/>
        <v>III квартал</v>
      </c>
      <c r="E38" s="34" t="str">
        <f t="shared" si="6"/>
        <v>IV квартал</v>
      </c>
      <c r="F38" s="34" t="str">
        <f t="shared" si="6"/>
        <v>год</v>
      </c>
      <c r="G38" s="34" t="str">
        <f t="shared" si="6"/>
        <v xml:space="preserve">сентябрь </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5"/>
  <sheetViews>
    <sheetView showGridLines="0" view="pageBreakPreview" zoomScaleSheetLayoutView="100" workbookViewId="0">
      <selection activeCell="A24" sqref="A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 xml:space="preserve">сентябрь </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144</v>
      </c>
      <c r="B8" s="17" t="s">
        <v>128</v>
      </c>
      <c r="C8" s="97">
        <v>44088</v>
      </c>
      <c r="D8" s="97">
        <v>44088</v>
      </c>
      <c r="E8" s="67">
        <v>12.4</v>
      </c>
    </row>
    <row r="9" spans="1:7" s="10" customFormat="1">
      <c r="A9" s="101" t="s">
        <v>145</v>
      </c>
      <c r="B9" s="17" t="s">
        <v>128</v>
      </c>
      <c r="C9" s="97">
        <v>44088</v>
      </c>
      <c r="D9" s="97">
        <v>44088</v>
      </c>
      <c r="E9" s="67">
        <v>8</v>
      </c>
    </row>
    <row r="10" spans="1:7" s="10" customFormat="1">
      <c r="A10" s="101" t="s">
        <v>146</v>
      </c>
      <c r="B10" s="17" t="s">
        <v>128</v>
      </c>
      <c r="C10" s="97">
        <v>44096</v>
      </c>
      <c r="D10" s="97">
        <v>44096</v>
      </c>
      <c r="E10" s="67">
        <v>22.4</v>
      </c>
    </row>
    <row r="11" spans="1:7" s="10" customFormat="1">
      <c r="A11" s="101" t="s">
        <v>147</v>
      </c>
      <c r="B11" s="17" t="s">
        <v>128</v>
      </c>
      <c r="C11" s="97">
        <v>44097</v>
      </c>
      <c r="D11" s="97">
        <v>44097</v>
      </c>
      <c r="E11" s="67">
        <v>22.4</v>
      </c>
    </row>
    <row r="12" spans="1:7" s="10" customFormat="1">
      <c r="A12" s="101" t="s">
        <v>148</v>
      </c>
      <c r="B12" s="17"/>
      <c r="C12" s="97"/>
      <c r="D12" s="97"/>
      <c r="E12" s="67"/>
    </row>
    <row r="13" spans="1:7" s="10" customFormat="1">
      <c r="A13" s="101"/>
      <c r="B13" s="17"/>
      <c r="C13" s="97"/>
      <c r="D13" s="97"/>
      <c r="E13" s="67"/>
    </row>
    <row r="14" spans="1:7" s="10" customFormat="1" ht="15" customHeight="1">
      <c r="A14" s="93" t="s">
        <v>27</v>
      </c>
      <c r="B14" s="92"/>
      <c r="C14" s="92"/>
      <c r="D14" s="92"/>
      <c r="E14" s="67"/>
    </row>
    <row r="15" spans="1:7" s="10" customFormat="1" ht="15" customHeight="1">
      <c r="A15" s="102" t="s">
        <v>149</v>
      </c>
      <c r="B15" s="17" t="s">
        <v>128</v>
      </c>
      <c r="C15" s="97">
        <v>44093</v>
      </c>
      <c r="D15" s="97">
        <v>44093</v>
      </c>
      <c r="E15" s="67">
        <v>16.399999999999999</v>
      </c>
    </row>
    <row r="16" spans="1:7" s="10" customFormat="1" ht="15" customHeight="1">
      <c r="A16" s="93"/>
      <c r="B16" s="92"/>
      <c r="C16" s="92"/>
      <c r="D16" s="92"/>
      <c r="E16" s="67"/>
    </row>
    <row r="17" spans="1:5" s="10" customFormat="1" ht="15" customHeight="1">
      <c r="A17" s="94" t="s">
        <v>28</v>
      </c>
      <c r="B17" s="92"/>
      <c r="C17" s="92"/>
      <c r="D17" s="92"/>
      <c r="E17" s="67"/>
    </row>
    <row r="18" spans="1:5" s="10" customFormat="1" ht="15" customHeight="1">
      <c r="A18" s="102" t="s">
        <v>150</v>
      </c>
      <c r="B18" s="17" t="s">
        <v>128</v>
      </c>
      <c r="C18" s="167">
        <v>44088</v>
      </c>
      <c r="D18" s="167">
        <v>44088</v>
      </c>
      <c r="E18" s="67">
        <v>12.4</v>
      </c>
    </row>
    <row r="19" spans="1:5" s="10" customFormat="1" ht="15" customHeight="1">
      <c r="A19" s="91" t="s">
        <v>151</v>
      </c>
      <c r="B19" s="17" t="s">
        <v>128</v>
      </c>
      <c r="C19" s="97">
        <v>44096</v>
      </c>
      <c r="D19" s="97">
        <v>44096</v>
      </c>
      <c r="E19" s="67">
        <v>10.4</v>
      </c>
    </row>
    <row r="20" spans="1:5">
      <c r="A20" s="91" t="s">
        <v>151</v>
      </c>
      <c r="B20" s="17" t="s">
        <v>128</v>
      </c>
      <c r="C20" s="97">
        <v>44097</v>
      </c>
      <c r="D20" s="97">
        <v>44097</v>
      </c>
      <c r="E20" s="67">
        <v>10.4</v>
      </c>
    </row>
    <row r="21" spans="1:5">
      <c r="A21" s="91" t="s">
        <v>152</v>
      </c>
      <c r="B21" s="17" t="s">
        <v>128</v>
      </c>
      <c r="C21" s="97">
        <v>44101</v>
      </c>
      <c r="D21" s="97">
        <v>44101</v>
      </c>
      <c r="E21" s="67">
        <v>12.4</v>
      </c>
    </row>
    <row r="22" spans="1:5">
      <c r="A22" s="94"/>
      <c r="B22" s="92"/>
      <c r="C22" s="92"/>
      <c r="D22" s="92"/>
      <c r="E22" s="67"/>
    </row>
    <row r="23" spans="1:5">
      <c r="A23" s="91"/>
      <c r="B23" s="17"/>
      <c r="C23" s="97"/>
      <c r="D23" s="97"/>
      <c r="E23" s="67"/>
    </row>
    <row r="24" spans="1:5">
      <c r="A24" s="91"/>
      <c r="B24" s="17"/>
      <c r="C24" s="97"/>
      <c r="D24" s="97"/>
      <c r="E24" s="67"/>
    </row>
    <row r="25" spans="1:5">
      <c r="A25" s="91"/>
      <c r="B25" s="17"/>
      <c r="C25" s="97"/>
      <c r="D25" s="97"/>
      <c r="E25"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 xml:space="preserve">сентябрь </v>
      </c>
      <c r="G3" s="37" t="str">
        <f>+'[1]2)'!D3</f>
        <v>2020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8" t="s">
        <v>104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114</v>
      </c>
      <c r="B21" s="146"/>
      <c r="C21" s="146"/>
      <c r="D21" s="146"/>
      <c r="E21" s="146"/>
      <c r="F21" s="146"/>
      <c r="G21" s="146"/>
      <c r="H21" s="146"/>
      <c r="I21" s="146"/>
      <c r="J21" s="146"/>
      <c r="K21" s="146"/>
      <c r="L21" s="66" t="s">
        <v>112</v>
      </c>
      <c r="M21" s="66"/>
    </row>
    <row r="23" spans="1:13" ht="30" customHeight="1">
      <c r="A23" s="146" t="s">
        <v>115</v>
      </c>
      <c r="B23" s="146"/>
      <c r="C23" s="146"/>
      <c r="D23" s="146"/>
      <c r="E23" s="146"/>
      <c r="F23" s="146"/>
      <c r="G23" s="146"/>
      <c r="H23" s="146"/>
      <c r="I23" s="146"/>
      <c r="J23" s="146"/>
      <c r="K23" s="146"/>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 xml:space="preserve">сентябрь </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60" t="s">
        <v>38</v>
      </c>
      <c r="B2" s="160"/>
      <c r="C2" s="160"/>
      <c r="D2" s="160"/>
      <c r="E2" s="160"/>
      <c r="F2" s="160"/>
    </row>
    <row r="3" spans="1:10" s="12" customFormat="1" ht="20.100000000000001" customHeight="1">
      <c r="A3" s="58" t="s">
        <v>39</v>
      </c>
      <c r="B3" s="72" t="str">
        <f>+'5)'!D3</f>
        <v xml:space="preserve">сентябрь </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сентябрь _2020 г.</v>
      </c>
      <c r="B10" s="80">
        <v>184149</v>
      </c>
      <c r="C10" s="90">
        <f>D10/B10</f>
        <v>2.1387900015748116</v>
      </c>
      <c r="D10" s="81">
        <v>393856.04</v>
      </c>
      <c r="E10" s="81">
        <v>78771.210000000006</v>
      </c>
      <c r="F10" s="81">
        <f>D10+E10</f>
        <v>472627.25</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 xml:space="preserve">сентябрь </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zm5nsy5KAfozbQjmQG5MAzue7fgonE3RKi4Q386xBTI=</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hx3U3bhWjszo5f1Q/VtrMVuk2sqZ99ra+G6l+IoXxoI=</DigestValue>
    </Reference>
    <Reference URI="#idInvalidSigLnImg" Type="http://www.w3.org/2000/09/xmldsig#Object">
      <DigestMethod Algorithm="urn:ietf:params:xml:ns:cpxmlsec:algorithms:gostr34112012-256"/>
      <DigestValue>C9LBR4pOfLhC7uiNyeo8o5TAOaCiUhhDjbqKjB9TAPM=</DigestValue>
    </Reference>
  </SignedInfo>
  <SignatureValue>1xjK6t7RUAgt41DnTGaWoIBiU5swnN6af5SlNCDzp6m5wwc+2NjARwWFDDIBKMDy
3UTRb+iu3kxOmcM2rCcpbA==</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/J4EEGHBuVu7Q6A7RtkaWWgvdWk=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c1Mg36JOMaN8JblJp2NiU5DjiLs=</DigestValue>
      </Reference>
      <Reference URI="/xl/styles.xml?ContentType=application/vnd.openxmlformats-officedocument.spreadsheetml.styles+xml">
        <DigestMethod Algorithm="http://www.w3.org/2000/09/xmldsig#sha1"/>
        <DigestValue>TFjjz1wTWYRRK5OIyKYdGFZtiEM=</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iCvu0pXplayHKUvC+XnLVqViBss=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eLjAae5qwVVqw1zcnv1z3eULcKQ=</DigestValue>
      </Reference>
      <Reference URI="/xl/worksheets/sheet2.xml?ContentType=application/vnd.openxmlformats-officedocument.spreadsheetml.worksheet+xml">
        <DigestMethod Algorithm="http://www.w3.org/2000/09/xmldsig#sha1"/>
        <DigestValue>5IFyFpnn8MrrvrYSETtl3e2cvzE=</DigestValue>
      </Reference>
      <Reference URI="/xl/worksheets/sheet3.xml?ContentType=application/vnd.openxmlformats-officedocument.spreadsheetml.worksheet+xml">
        <DigestMethod Algorithm="http://www.w3.org/2000/09/xmldsig#sha1"/>
        <DigestValue>6ixLDHHzRJSh39SgMvDnhrytV+w=</DigestValue>
      </Reference>
      <Reference URI="/xl/worksheets/sheet4.xml?ContentType=application/vnd.openxmlformats-officedocument.spreadsheetml.worksheet+xml">
        <DigestMethod Algorithm="http://www.w3.org/2000/09/xmldsig#sha1"/>
        <DigestValue>9bOycQjE1REQ5i671s8Qwlzy+s4=</DigestValue>
      </Reference>
      <Reference URI="/xl/worksheets/sheet5.xml?ContentType=application/vnd.openxmlformats-officedocument.spreadsheetml.worksheet+xml">
        <DigestMethod Algorithm="http://www.w3.org/2000/09/xmldsig#sha1"/>
        <DigestValue>Iri7c0ROPhyjHNfzcgFIXb8e830=</DigestValue>
      </Reference>
      <Reference URI="/xl/worksheets/sheet6.xml?ContentType=application/vnd.openxmlformats-officedocument.spreadsheetml.worksheet+xml">
        <DigestMethod Algorithm="http://www.w3.org/2000/09/xmldsig#sha1"/>
        <DigestValue>BLXKCknpz5KC49a2RASMIFvtak8=</DigestValue>
      </Reference>
      <Reference URI="/xl/worksheets/sheet7.xml?ContentType=application/vnd.openxmlformats-officedocument.spreadsheetml.worksheet+xml">
        <DigestMethod Algorithm="http://www.w3.org/2000/09/xmldsig#sha1"/>
        <DigestValue>T2tVihWhCEB9VIyaVXO8rKycmeA=</DigestValue>
      </Reference>
      <Reference URI="/xl/worksheets/sheet8.xml?ContentType=application/vnd.openxmlformats-officedocument.spreadsheetml.worksheet+xml">
        <DigestMethod Algorithm="http://www.w3.org/2000/09/xmldsig#sha1"/>
        <DigestValue>PcJz40p3q91h4kEbRoo/8vD9Zg0=</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2020-10-19T03:36:47Z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FwQAAAAAAQAAAAAAAAAAAAAA/rEAAP7/AAAAAAAAWwsAAMIDTASA1CYA61V3dnAKAT4AYBcEAAAAAOpgmXZ4dJl2cAoBPjsAAAAc1SYAAvEkXAAAAABwCgE+zAAAAABgFwQS8SRc/yIA4X/kAMApAAAAAAAAAN8BACAAAAAgAACKAdjUJgD81CYAcAoBPlNlZ2/MAAAAAQAAAAAAAAD81CYAdZ8lXHDVJgDMAAAAAQAAAAAAAAAU1SYAdZ8lXAAAJgDMAAAA7NYmAAEAAAAAAAAA0NUmABWfJVyI1SYAcAoBPgEAAAAAAAAAAgAAALCKbAAAAAAAAQAACHAKAT5kdgAIAAAAACUAAAAMAAAAAwAAABgAAAAMAAAAAAAAAhIAAAAMAAAAAQAAAB4AAAAYAAAAvQAAAAQAAAD3AAAAEQAAAFQAAACIAAAAvgAAAAQAAAD1AAAAEAAAAAEAAACrCg1CchwNQr4AAAAEAAAACgAAAEwAAAAAAAAAAAAAAAAAAAD//////////2AAAAAxADkALgAxADA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AGABikCAAABAAAAAQAAAAAAAAAAABTAGkAZwBuAGEAdAB1AHIAZQBMAGkAbgBlAAAA5PMwXIjzMFww1ZwH8IExXMDvEV0A4pUGAAAEAOzQJgAPCjlcUAr0Ah4TJ1wsCjlcOfjI8oDRJgABAAQAAAAEAADn4gYq/AEAAAAEAAAAJgC+5TVcAM2OBgDilQaA0SYAgNEmAAEABAAAAAQAUNEmAAAAAAD/////FNEmAFDRJgAeEydc+OU1XIX5yPIAACYAUAr0AiBT3gYAAAAAMAAAAGTRJgAAAAAAz20KXQAAAACABDEAAAAAANDYnAdI0SYAPW0KXdRT3gYD0iY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gjWIIAAAAAGIKIdwiAIoBpAEAAIz5wQQojMEEAAB6BGiRwQTIpCYANzS5d0oAAACYyHoEAAB6BNjOegT4AQ0A+AENACykJgCfapl2wMaQAAAAAACCAgAAAgAAAAAAAAA4pCYAGGKZdgAAoHZwCmMAdKQmAERrmXYTa5l2zp3G8vgBDQDUpCYAAQAAAAEAAAAAAAAARKQmANSkJgD8qiYAnqqfdqJSeYQAAP//E2uZdowWLXL4AQ0AggIAAAIAAAAAAAAA+AENAIICAADA2GQGuKQmAINKQFxoXG8A+AENAMykJgANIHh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BcEAAAAAAEAAAAAAAAAAAAAAP6xAAD+/wAAAAAAAFsLAADCA0wEgNQmAOtVd3ZwCgE+AGAXBAAAAADqYJl2eHSZdnAKAT47AAAAHNUmAALxJFwAAAAAcAoBPswAAAAAYBcEEvEkXP8iAOF/5ADAKQAAAAAAAADfAQAgAAAAIAAAigHY1CYA/NQmAHAKAT5TZWdvzAAAAAEAAAAAAAAA/NQmAHWfJVxw1SYAzAAAAAEAAAAAAAAAFNUmAHWfJVwAACYAzAAAAOzWJgABAAAAAAAAANDVJgAVnyVciNUmAHAKAT4BAAAAAAAAAAIAAACwimwAAAAAAAEAAAhwCg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QBgAYpAgAAAQAAAAEAAAAAAAAAAAAUwBpAGcAbgBhAHQAdQByAGUATABpAG4AZQAAAOTzMFyI8zBcMNWcB/CBMVzA7xFdAOKVBgAABADs0CYADwo5XFAK9AIeEydcLAo5XDn4yPKA0SYAAQAEAAAABAAA5+IGKvwBAAAABAAAACYAvuU1XADNjgYA4pUGgNEmAIDRJgABAAQAAAAEAFDRJgAAAAAA/////xTRJgBQ0SYAHhMnXPjlNVyF+cjyAAAmAFAK9AIgU94GAAAAADAAAABk0SYAAAAAAM9tCl0AAAAAgAQxAAAAAADQ2JwHSNEmAD1tCl3UU94GA9ImAGR2AAgAAAAAJQAAAAwAAAAEAAAAGAAAAAwAAAAAAAACEgAAAAwAAAABAAAAFgAAAAwAAAAIAAAAVAAAAFQAAAAKAAAANwAAAB4AAABaAAAAAQAAAKsKDUJyHA1CCgAAAFsAAAABAAAATAAAAAQAAAAJAAAANwAAACAAAABbAAAAUAAAAFgAw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YI1iCAAAAABhDyHrIgCKAQAAAAAAAAAAAAAAAAAAAAAAAAAAAAAAAAAAAAAAAAAAAAAAAAAAAAAAAAAAAAAAAAAAAAAAAAAAAAAAAAAAAAAAAAAAAAAAAAAAAAAAAAAAAAAAAAAAAAAAAAAAAAAAAAAAAAAAAAAAAAAAAAAAAAAAAAAAAAAAAAAAAAAAAAAAAAAAAAAAAAAAAAAAAAAAAAAAAAAAAAAAAAAAAAAAAAAAAAAAAAAAAAAAAAAAAAAAAAAAAAAAAAAAAAAANva4dwAAAAD5E7t30qQmAAAAAADMpCYADSB4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2020-10-19T03:36:47Z</dcterms:modified>
</cp:coreProperties>
</file>