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externalReferences>
    <externalReference r:id="rId8"/>
  </externalReferences>
  <definedNames>
    <definedName name="_xlnm.Print_Titles" localSheetId="5">'5)'!$5:$6</definedName>
    <definedName name="_xlnm.Print_Area" localSheetId="1">'1)'!$A$1:$K$42</definedName>
    <definedName name="_xlnm.Print_Area" localSheetId="2">'2)'!$A$1:$E$52</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C23" i="9"/>
  <c r="C19"/>
  <c r="C15"/>
  <c r="C11"/>
  <c r="C7"/>
  <c r="E3"/>
  <c r="D3"/>
  <c r="F11" i="2"/>
  <c r="E11"/>
  <c r="G3"/>
  <c r="F3"/>
  <c r="D3" i="3"/>
  <c r="C3"/>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B30"/>
  <c r="G30" s="1"/>
  <c r="G38" s="1"/>
  <c r="H26"/>
  <c r="G26"/>
  <c r="F16"/>
  <c r="F15"/>
  <c r="F14"/>
  <c r="F13"/>
  <c r="F12"/>
  <c r="E11"/>
  <c r="D11"/>
  <c r="C11"/>
  <c r="B11"/>
  <c r="F11" s="1"/>
  <c r="F10"/>
  <c r="F9"/>
  <c r="E8"/>
  <c r="F8" s="1"/>
  <c r="D8"/>
  <c r="B8"/>
  <c r="E7"/>
  <c r="F7" s="1"/>
  <c r="D7"/>
  <c r="B7"/>
  <c r="B6"/>
  <c r="F2"/>
  <c r="E2"/>
  <c r="H30" l="1"/>
  <c r="H38" s="1"/>
  <c r="B38"/>
  <c r="G42"/>
  <c r="K42" s="1"/>
  <c r="C3" i="10" l="1"/>
  <c r="B3"/>
  <c r="A10" l="1"/>
</calcChain>
</file>

<file path=xl/sharedStrings.xml><?xml version="1.0" encoding="utf-8"?>
<sst xmlns="http://schemas.openxmlformats.org/spreadsheetml/2006/main" count="242" uniqueCount="171">
  <si>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</si>
  <si>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</si>
  <si>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</si>
  <si>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</si>
  <si>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</si>
  <si>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</si>
  <si>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</si>
  <si>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</si>
  <si>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</si>
  <si>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</si>
  <si>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</si>
  <si>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</si>
  <si>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</si>
  <si>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</si>
  <si>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</si>
  <si>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</si>
  <si>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</si>
  <si>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</si>
  <si>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</si>
  <si>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</si>
  <si>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</si>
  <si>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</si>
  <si>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</si>
  <si>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</si>
  <si>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</si>
  <si>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</si>
  <si>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</si>
  <si>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</si>
  <si>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</si>
  <si>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</si>
  <si>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</si>
  <si>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</si>
  <si>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</si>
  <si>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</si>
  <si>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</si>
  <si>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</si>
  <si>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</si>
  <si>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</si>
  <si>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</si>
  <si>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</si>
  <si>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</si>
  <si>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</si>
  <si>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</si>
  <si>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</si>
  <si>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</si>
  <si>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</si>
  <si>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</si>
  <si>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</si>
  <si>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</si>
  <si>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</si>
  <si>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</si>
  <si>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</si>
  <si>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</si>
  <si>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</si>
  <si>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</si>
  <si>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</si>
  <si>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</si>
  <si>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</si>
  <si>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</si>
  <si>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</si>
  <si>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</si>
  <si>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</si>
  <si>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</si>
  <si>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</si>
  <si>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</si>
  <si>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</si>
  <si>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</si>
  <si>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</si>
  <si>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</si>
  <si>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</si>
  <si>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</si>
  <si>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</si>
  <si>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</si>
  <si>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</si>
  <si>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</si>
  <si>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</si>
  <si>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</si>
  <si>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</si>
  <si>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</si>
  <si>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</si>
  <si>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</si>
  <si>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</si>
  <si>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</si>
  <si>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</si>
  <si>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</si>
  <si>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</si>
  <si>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</si>
  <si>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</si>
  <si>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</si>
  <si>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</si>
  <si>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</si>
  <si>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</si>
  <si>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</si>
  <si>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</si>
  <si>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</si>
  <si>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</si>
  <si>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</si>
  <si>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</si>
  <si>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</si>
  <si>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</si>
  <si>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</si>
  <si>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</si>
  <si>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</si>
  <si>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</si>
  <si>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</si>
  <si>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</si>
  <si>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</si>
  <si>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</si>
  <si>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</si>
  <si>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</si>
  <si>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</si>
  <si>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</si>
  <si>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</si>
  <si>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</si>
  <si>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</si>
  <si>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</si>
  <si>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</si>
  <si>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</si>
  <si>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</si>
  <si>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</si>
  <si>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</si>
  <si>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</si>
  <si>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</si>
  <si>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</si>
  <si>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</si>
  <si>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</si>
  <si>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</si>
  <si>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</si>
  <si>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</si>
  <si>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</si>
  <si>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</si>
  <si>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</si>
  <si>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</si>
  <si>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</si>
  <si>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2018 г.</t>
  </si>
  <si>
    <t>ТР силового кабеля 10 кВ "Компенсация II сек." в ОРУ-110 кВ и ЗРУ-10 кВ ГПП-6</t>
  </si>
  <si>
    <t>ТР I и II секций 0,4 кВ в РУ-0,4 кВ ТП-22</t>
  </si>
  <si>
    <t>ТР тран-ров Т-1 и Т-2 в РУ-0,4 кВ ТП-22</t>
  </si>
  <si>
    <t>ТР I и II секций 10 кВ в РУ-10 кВ ТП-21</t>
  </si>
  <si>
    <t>ТР I и II секций 0,4 кВ в РУ-0,4 кВ ТП-18</t>
  </si>
  <si>
    <t>ТР I секции 110 кВ в ОРУ-110 кВ ГПП-15</t>
  </si>
  <si>
    <t>ТР II секции 110 кВ в ОРУ-110 кВ ГПП-15</t>
  </si>
  <si>
    <t>ТР I, II, III и IV секций 0,4 кВ в РУ-0,4 кВ ТП-5</t>
  </si>
  <si>
    <t>ТР I и II секций 0,4 кВ в РУ-0,4 кВ ТП-21</t>
  </si>
  <si>
    <t>ТР 1СШ-110 кВ в ОРУ-110 кВ ГПП-6</t>
  </si>
  <si>
    <t>ТР I и II секций 0,4 кВ в РУ-0,4 кВ ТП-25</t>
  </si>
  <si>
    <t>ТР I и II секций 0,4 кВ в РУ-0,4 кВ ТП-31</t>
  </si>
  <si>
    <t>ТР I и II секций 0,4 кВ в РУ-0,4 кВ ТП-54</t>
  </si>
  <si>
    <t>ТР I и II секций 0,4 кВ в РУ-0,4 кВ ТП-17</t>
  </si>
  <si>
    <t>ТР 2СШ-110 кВ в ОРУ-110 кВ ГПП-6</t>
  </si>
  <si>
    <t>ТР 1СШ-110 кВ в ОРУ-110 кВ ГПП-15 с монтажем разрядника РВС-35</t>
  </si>
  <si>
    <t>ТР силового кабеля 10 кВ "Ф628" от ГПП-6 до ТП-44</t>
  </si>
  <si>
    <t>СР ВМ яч.4 "Насос 3-1" в РУ-6 кВ РП-54</t>
  </si>
  <si>
    <t>СР ВМ яч.21 "Насос 3-2" в РУ-6 кВ РП-54</t>
  </si>
  <si>
    <t>СР ВМ яч.58 "Вв.2 на РП-703" в ЗРУ-10 кВ ГПП-21</t>
  </si>
  <si>
    <t>ТР ВМ I и II секций в РУ-10 кВ ТП-21</t>
  </si>
  <si>
    <t>СР ВМ яч.5 "Насос 3-3" в РУ-6 кВ РП-54</t>
  </si>
  <si>
    <t>СР ВМ яч.20 "Насос 4-3" в РУ-6 кВ РП-54</t>
  </si>
  <si>
    <t>СР ВМ яч.21 "ШСВМ" в РУ-6 кВ РП-57</t>
  </si>
  <si>
    <t>СР ВМ яч.19 "Насос 4-2" в РУ-6 кВ РП-54</t>
  </si>
  <si>
    <t>СР ВМ яч.6 "Насос 4-1" в РУ-6 кВ РП-54</t>
  </si>
  <si>
    <t>СР ВМ яч.1 "ШСВМ" в РУ-10 кВ ЦРП-1</t>
  </si>
  <si>
    <t>ТР ВМ яч.58 "РП-703 Вв.2" в ЗРУ-10 кВ ГПП-21</t>
  </si>
  <si>
    <t>ТР ВМ яч.4 "Т/к №5" в РУ-10 кВ ТП-12</t>
  </si>
  <si>
    <t>ТР тран-ра ДГК-2 в ОРУ-110 кВ ГПП-6</t>
  </si>
  <si>
    <t>ТР тран-ров Т-1 и Т-2 в РУ-0,4 кВ ТП-5</t>
  </si>
  <si>
    <t>ТР тран-ров Т-1 и Т-2 в РУ-0,4 кВ ТП-21</t>
  </si>
  <si>
    <t>ТР тран-ров Т-1 и Т-2 в РУ-0,4 кВ ТП-25</t>
  </si>
  <si>
    <t>ТР тран-ров Т-1 и Т-2 в РУ-0,4 кВ ТП-31</t>
  </si>
  <si>
    <t>ТР тран-ров Т-1 и Т-2 в РУ-0,4 кВ ТП-54</t>
  </si>
  <si>
    <t>ТР тран-ров Т-1 и Т-2 в РУ-0,4 кВ ТП-17</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</si>
</sst>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sz val="11"/>
      <color rgb="FFFF000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14" fillId="0" borderId="1" xfId="2" applyFont="1" applyFill="1" applyBorder="1" applyAlignment="1">
      <alignment wrapText="1"/>
    </xf>
    <xf numFmtId="0" fontId="3" fillId="0" borderId="1" xfId="2" applyFont="1" applyFill="1" applyBorder="1" applyAlignment="1"/>
    <xf numFmtId="0" fontId="3" fillId="0" borderId="1" xfId="2" applyFont="1" applyFill="1" applyBorder="1" applyAlignment="1">
      <alignment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xf>
    <xf numFmtId="0" fontId="10" fillId="0" borderId="2" xfId="3" applyNumberFormat="1" applyFont="1" applyFill="1" applyBorder="1" applyAlignment="1" applyProtection="1">
      <alignment vertical="center"/>
    </xf>
    <xf numFmtId="14" fontId="37"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II%20&#1082;&#1074;.%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 xml:space="preserve">II кв. </v>
          </cell>
          <cell r="C3" t="str">
            <v>2018 г.</v>
          </cell>
        </row>
      </sheetData>
      <sheetData sheetId="1">
        <row r="26">
          <cell r="G26" t="str">
            <v xml:space="preserve">II кв. </v>
          </cell>
          <cell r="H26" t="str">
            <v>2018 г.</v>
          </cell>
        </row>
      </sheetData>
      <sheetData sheetId="2">
        <row r="3">
          <cell r="C3" t="str">
            <v xml:space="preserve">II кв. </v>
          </cell>
          <cell r="D3" t="str">
            <v>2018 г.</v>
          </cell>
        </row>
      </sheetData>
      <sheetData sheetId="3">
        <row r="3">
          <cell r="F3" t="str">
            <v xml:space="preserve">II кв. </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22" zoomScaleNormal="100" zoomScaleSheetLayoutView="100" workbookViewId="0">
      <selection sqref="A1:XFD1048576"/>
    </sheetView>
  </sheetViews>
  <sheetFormatPr defaultRowHeight="15"/>
  <cols>
    <col min="1" max="1" width="98" style="26" customWidth="1"/>
    <col min="2" max="2" width="11.28515625" style="26" customWidth="1"/>
    <col min="3" max="3" width="7.5703125" style="26" customWidth="1"/>
    <col min="4" max="4" width="9.140625" style="26" hidden="1" customWidth="1"/>
    <col min="5" max="16384" width="9.140625" style="26"/>
  </cols>
  <sheetData>
    <row r="1" spans="1:4" ht="48" customHeight="1">
      <c r="A1" s="105" t="s">
        <v>114</v>
      </c>
      <c r="B1" s="105"/>
      <c r="C1" s="105"/>
      <c r="D1" s="105"/>
    </row>
    <row r="2" spans="1:4" ht="15.75" customHeight="1">
      <c r="A2" s="27"/>
    </row>
    <row r="3" spans="1:4" s="29" customFormat="1">
      <c r="A3" s="28" t="s">
        <v>99</v>
      </c>
      <c r="B3" s="84" t="s">
        <v>113</v>
      </c>
      <c r="C3" s="29" t="s">
        <v>134</v>
      </c>
    </row>
    <row r="4" spans="1:4" s="31" customFormat="1" ht="15.75" customHeight="1">
      <c r="A4" s="30"/>
    </row>
    <row r="5" spans="1:4" s="29" customFormat="1" ht="15.75" customHeight="1">
      <c r="A5" s="29" t="s">
        <v>105</v>
      </c>
    </row>
    <row r="6" spans="1:4" s="29" customFormat="1" ht="15.75" customHeight="1">
      <c r="A6" s="29" t="s">
        <v>106</v>
      </c>
    </row>
    <row r="7" spans="1:4" s="29" customFormat="1" ht="9.9499999999999993" customHeight="1"/>
    <row r="8" spans="1:4" s="29" customFormat="1" ht="64.5" customHeight="1">
      <c r="A8" s="104" t="s">
        <v>126</v>
      </c>
      <c r="B8" s="104"/>
      <c r="C8" s="104"/>
    </row>
    <row r="9" spans="1:4" s="29" customFormat="1" ht="9.9499999999999993" customHeight="1"/>
    <row r="10" spans="1:4" s="33" customFormat="1" ht="65.25" customHeight="1">
      <c r="A10" s="104" t="s">
        <v>107</v>
      </c>
      <c r="B10" s="104"/>
      <c r="C10" s="104"/>
      <c r="D10" s="104"/>
    </row>
    <row r="11" spans="1:4" s="33" customFormat="1" ht="9.9499999999999993" customHeight="1">
      <c r="A11" s="32"/>
      <c r="B11" s="32"/>
      <c r="C11" s="32"/>
      <c r="D11" s="32"/>
    </row>
    <row r="12" spans="1:4" s="33" customFormat="1" ht="34.5" customHeight="1">
      <c r="A12" s="104" t="s">
        <v>108</v>
      </c>
      <c r="B12" s="104"/>
      <c r="C12" s="104"/>
      <c r="D12" s="104"/>
    </row>
    <row r="13" spans="1:4" s="33" customFormat="1" ht="9.9499999999999993" customHeight="1">
      <c r="A13" s="32"/>
      <c r="B13" s="32"/>
      <c r="C13" s="32"/>
      <c r="D13" s="32"/>
    </row>
    <row r="14" spans="1:4" s="33" customFormat="1" ht="49.5" customHeight="1">
      <c r="A14" s="104" t="s">
        <v>109</v>
      </c>
      <c r="B14" s="104"/>
      <c r="C14" s="104"/>
      <c r="D14" s="104"/>
    </row>
    <row r="15" spans="1:4" s="33" customFormat="1" ht="9.9499999999999993" customHeight="1">
      <c r="A15" s="32"/>
      <c r="B15" s="32"/>
      <c r="C15" s="32"/>
      <c r="D15" s="32"/>
    </row>
    <row r="16" spans="1:4" s="33" customFormat="1" ht="63.75" customHeight="1">
      <c r="A16" s="104" t="s">
        <v>110</v>
      </c>
      <c r="B16" s="104"/>
      <c r="C16" s="104"/>
      <c r="D16" s="104"/>
    </row>
    <row r="17" spans="1:4" s="33" customFormat="1" ht="9.9499999999999993" customHeight="1">
      <c r="A17" s="32"/>
      <c r="B17" s="32"/>
      <c r="C17" s="32"/>
      <c r="D17" s="32"/>
    </row>
    <row r="18" spans="1:4" s="33" customFormat="1" ht="50.25" customHeight="1">
      <c r="A18" s="104" t="s">
        <v>111</v>
      </c>
      <c r="B18" s="104"/>
      <c r="C18" s="104"/>
      <c r="D18" s="104"/>
    </row>
    <row r="19" spans="1:4" s="33" customFormat="1" ht="9.9499999999999993" customHeight="1">
      <c r="A19" s="32"/>
      <c r="B19" s="32"/>
      <c r="C19" s="32"/>
      <c r="D19" s="32"/>
    </row>
    <row r="20" spans="1:4" s="33" customFormat="1" ht="140.25" customHeight="1">
      <c r="A20" s="104" t="s">
        <v>112</v>
      </c>
      <c r="B20" s="104"/>
      <c r="C20" s="104"/>
      <c r="D20" s="104"/>
    </row>
    <row r="21" spans="1:4" s="33" customFormat="1" ht="9.9499999999999993" customHeight="1">
      <c r="A21" s="32"/>
      <c r="B21" s="32"/>
      <c r="C21" s="32"/>
      <c r="D21" s="32"/>
    </row>
    <row r="22" spans="1:4" s="33" customFormat="1" ht="103.5" customHeight="1">
      <c r="A22" s="104" t="s">
        <v>120</v>
      </c>
      <c r="B22" s="104"/>
      <c r="C22" s="104"/>
      <c r="D22" s="104"/>
    </row>
    <row r="23" spans="1:4" s="34" customFormat="1"/>
    <row r="24" spans="1:4" s="34" customFormat="1"/>
    <row r="25" spans="1:4" s="34"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election activeCell="I46" sqref="I46"/>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1" t="s">
        <v>118</v>
      </c>
      <c r="K1" s="111"/>
    </row>
    <row r="2" spans="1:11" ht="15" customHeight="1">
      <c r="A2" s="116" t="s">
        <v>64</v>
      </c>
      <c r="B2" s="116"/>
      <c r="C2" s="116"/>
      <c r="D2" s="116"/>
      <c r="E2" s="75" t="str">
        <f>+'[1]Информация для раскрытия'!B3</f>
        <v xml:space="preserve">II кв. </v>
      </c>
      <c r="F2" s="35" t="str">
        <f>+'[1]Информация для раскрытия'!C3</f>
        <v>2018 г.</v>
      </c>
    </row>
    <row r="3" spans="1:11" ht="15" customHeight="1">
      <c r="A3" s="122" t="s">
        <v>63</v>
      </c>
      <c r="B3" s="122"/>
      <c r="C3" s="122"/>
      <c r="D3" s="122"/>
      <c r="E3" s="122"/>
      <c r="F3" s="122"/>
    </row>
    <row r="4" spans="1:11" ht="15">
      <c r="A4" s="12"/>
      <c r="B4" s="12"/>
      <c r="C4" s="12"/>
      <c r="D4" s="12"/>
      <c r="E4" s="12"/>
      <c r="F4" s="13"/>
    </row>
    <row r="5" spans="1:11" ht="15">
      <c r="A5" s="106" t="s">
        <v>102</v>
      </c>
      <c r="B5" s="129" t="s">
        <v>101</v>
      </c>
      <c r="C5" s="129"/>
      <c r="D5" s="129"/>
      <c r="E5" s="129"/>
      <c r="F5" s="129"/>
    </row>
    <row r="6" spans="1:11" ht="15">
      <c r="A6" s="107"/>
      <c r="B6" s="42" t="str">
        <f>+E2</f>
        <v xml:space="preserve">II кв. </v>
      </c>
      <c r="C6" s="42" t="s">
        <v>113</v>
      </c>
      <c r="D6" s="42" t="s">
        <v>129</v>
      </c>
      <c r="E6" s="42" t="s">
        <v>132</v>
      </c>
      <c r="F6" s="44" t="s">
        <v>2</v>
      </c>
    </row>
    <row r="7" spans="1:11" s="36" customFormat="1" ht="15">
      <c r="A7" s="17" t="s">
        <v>17</v>
      </c>
      <c r="B7" s="18">
        <f>+B8</f>
        <v>0</v>
      </c>
      <c r="C7" s="19">
        <v>0</v>
      </c>
      <c r="D7" s="18">
        <f t="shared" ref="D7" si="0">+D8</f>
        <v>0</v>
      </c>
      <c r="E7" s="18">
        <f>+E8</f>
        <v>0</v>
      </c>
      <c r="F7" s="1">
        <f>SUM(B7:E7)</f>
        <v>0</v>
      </c>
    </row>
    <row r="8" spans="1:11" s="37" customFormat="1" ht="15">
      <c r="A8" s="20" t="s">
        <v>18</v>
      </c>
      <c r="B8" s="18">
        <f>+B9+B10</f>
        <v>0</v>
      </c>
      <c r="C8" s="19">
        <v>0</v>
      </c>
      <c r="D8" s="18">
        <f t="shared" ref="D8" si="1">+D9+D10</f>
        <v>0</v>
      </c>
      <c r="E8" s="18">
        <f>+E9+E10</f>
        <v>0</v>
      </c>
      <c r="F8" s="1">
        <f>SUM(B8:E8)</f>
        <v>0</v>
      </c>
    </row>
    <row r="9" spans="1:11" ht="18" customHeight="1">
      <c r="A9" s="2" t="s">
        <v>79</v>
      </c>
      <c r="B9" s="4"/>
      <c r="C9" s="15"/>
      <c r="D9" s="163"/>
      <c r="E9" s="4"/>
      <c r="F9" s="5">
        <f t="shared" ref="F9:F15" si="2">SUM(B9:E9)</f>
        <v>0</v>
      </c>
    </row>
    <row r="10" spans="1:11" ht="15.75" customHeight="1">
      <c r="A10" s="2" t="s">
        <v>116</v>
      </c>
      <c r="B10" s="4"/>
      <c r="C10" s="15"/>
      <c r="D10" s="163"/>
      <c r="E10" s="4"/>
      <c r="F10" s="5">
        <f t="shared" si="2"/>
        <v>0</v>
      </c>
    </row>
    <row r="11" spans="1:11" s="37"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163"/>
      <c r="E12" s="4"/>
      <c r="F12" s="5">
        <f t="shared" si="2"/>
        <v>0</v>
      </c>
    </row>
    <row r="13" spans="1:11" ht="20.25" customHeight="1">
      <c r="A13" s="2" t="s">
        <v>81</v>
      </c>
      <c r="B13" s="4"/>
      <c r="C13" s="15"/>
      <c r="D13" s="163"/>
      <c r="E13" s="4"/>
      <c r="F13" s="5">
        <f t="shared" si="2"/>
        <v>0</v>
      </c>
    </row>
    <row r="14" spans="1:11" ht="36" customHeight="1">
      <c r="A14" s="2" t="s">
        <v>82</v>
      </c>
      <c r="B14" s="4"/>
      <c r="C14" s="15"/>
      <c r="D14" s="163"/>
      <c r="E14" s="4"/>
      <c r="F14" s="5">
        <f t="shared" si="2"/>
        <v>0</v>
      </c>
    </row>
    <row r="15" spans="1:11" ht="15">
      <c r="A15" s="2" t="s">
        <v>83</v>
      </c>
      <c r="B15" s="4"/>
      <c r="C15" s="4"/>
      <c r="D15" s="4"/>
      <c r="E15" s="4"/>
      <c r="F15" s="5">
        <f t="shared" si="2"/>
        <v>0</v>
      </c>
    </row>
    <row r="16" spans="1:11" s="37" customFormat="1" ht="31.5" customHeight="1">
      <c r="A16" s="20" t="s">
        <v>86</v>
      </c>
      <c r="B16" s="18">
        <v>0</v>
      </c>
      <c r="C16" s="18">
        <v>0</v>
      </c>
      <c r="D16" s="18">
        <v>0</v>
      </c>
      <c r="E16" s="1">
        <v>0</v>
      </c>
      <c r="F16" s="18">
        <f>SUM(B16:E16)</f>
        <v>0</v>
      </c>
    </row>
    <row r="17" spans="1:11" s="37" customFormat="1" ht="19.5" customHeight="1">
      <c r="A17" s="20" t="s">
        <v>20</v>
      </c>
      <c r="B17" s="126"/>
      <c r="C17" s="127"/>
      <c r="D17" s="127"/>
      <c r="E17" s="127"/>
      <c r="F17" s="128"/>
    </row>
    <row r="18" spans="1:11" ht="15">
      <c r="A18" s="2"/>
      <c r="B18" s="117"/>
      <c r="C18" s="118"/>
      <c r="D18" s="118"/>
      <c r="E18" s="118"/>
      <c r="F18" s="119"/>
    </row>
    <row r="19" spans="1:11" ht="15">
      <c r="A19" s="2"/>
      <c r="B19" s="117"/>
      <c r="C19" s="118"/>
      <c r="D19" s="118"/>
      <c r="E19" s="118"/>
      <c r="F19" s="119"/>
    </row>
    <row r="20" spans="1:11" ht="15">
      <c r="A20" s="2" t="s">
        <v>66</v>
      </c>
      <c r="B20" s="117"/>
      <c r="C20" s="118"/>
      <c r="D20" s="118"/>
      <c r="E20" s="118"/>
      <c r="F20" s="119"/>
    </row>
    <row r="21" spans="1:11" ht="15">
      <c r="A21" s="2"/>
      <c r="B21" s="123"/>
      <c r="C21" s="124"/>
      <c r="D21" s="124"/>
      <c r="E21" s="124"/>
      <c r="F21" s="125"/>
    </row>
    <row r="22" spans="1:11" ht="15">
      <c r="A22" s="2"/>
      <c r="B22" s="123"/>
      <c r="C22" s="124"/>
      <c r="D22" s="124"/>
      <c r="E22" s="124"/>
      <c r="F22" s="125"/>
    </row>
    <row r="23" spans="1:11" ht="15">
      <c r="A23" s="12"/>
      <c r="B23" s="12"/>
      <c r="C23" s="12"/>
      <c r="D23" s="12"/>
      <c r="E23" s="12"/>
      <c r="F23" s="13"/>
    </row>
    <row r="24" spans="1:11" ht="49.5" customHeight="1">
      <c r="A24" s="11"/>
      <c r="B24" s="12"/>
      <c r="C24" s="12"/>
      <c r="D24" s="12"/>
      <c r="E24" s="12"/>
      <c r="F24" s="13"/>
    </row>
    <row r="26" spans="1:11" s="7" customFormat="1" ht="15.75" customHeight="1">
      <c r="A26" s="121" t="s">
        <v>89</v>
      </c>
      <c r="B26" s="121"/>
      <c r="C26" s="121"/>
      <c r="D26" s="121"/>
      <c r="E26" s="121"/>
      <c r="F26" s="121"/>
      <c r="G26" s="85" t="str">
        <f>+'[1]Информация для раскрытия'!B3</f>
        <v xml:space="preserve">II кв. </v>
      </c>
      <c r="H26" s="38" t="str">
        <f>+'[1]Информация для раскрытия'!C3</f>
        <v>2018 г.</v>
      </c>
      <c r="J26" s="39"/>
      <c r="K26" s="39"/>
    </row>
    <row r="27" spans="1:11" s="7" customFormat="1" ht="15"/>
    <row r="28" spans="1:11" s="7" customFormat="1" ht="15">
      <c r="A28" s="120" t="s">
        <v>0</v>
      </c>
      <c r="B28" s="120"/>
      <c r="C28" s="120"/>
      <c r="D28" s="120"/>
      <c r="E28" s="120"/>
      <c r="F28" s="120"/>
      <c r="G28" s="120"/>
      <c r="H28" s="120"/>
      <c r="I28" s="120"/>
      <c r="J28" s="120"/>
      <c r="K28" s="120"/>
    </row>
    <row r="29" spans="1:11" s="7" customFormat="1" ht="15">
      <c r="A29" s="108" t="s">
        <v>33</v>
      </c>
      <c r="B29" s="112" t="s">
        <v>1</v>
      </c>
      <c r="C29" s="113"/>
      <c r="D29" s="113"/>
      <c r="E29" s="113"/>
      <c r="F29" s="114"/>
      <c r="G29" s="112" t="s">
        <v>117</v>
      </c>
      <c r="H29" s="113"/>
      <c r="I29" s="113"/>
      <c r="J29" s="113"/>
      <c r="K29" s="114"/>
    </row>
    <row r="30" spans="1:11" s="7" customFormat="1" ht="18" customHeight="1">
      <c r="A30" s="109"/>
      <c r="B30" s="42" t="str">
        <f>+B6</f>
        <v xml:space="preserve">II кв. </v>
      </c>
      <c r="C30" s="42" t="str">
        <f t="shared" ref="C30:E30" si="4">+C6</f>
        <v>II квартал</v>
      </c>
      <c r="D30" s="42" t="str">
        <f t="shared" si="4"/>
        <v>III квартал</v>
      </c>
      <c r="E30" s="42" t="str">
        <f t="shared" si="4"/>
        <v>IV квартал</v>
      </c>
      <c r="F30" s="42" t="s">
        <v>2</v>
      </c>
      <c r="G30" s="42" t="str">
        <f>+B30</f>
        <v xml:space="preserve">II кв. </v>
      </c>
      <c r="H30" s="42" t="str">
        <f>+C30</f>
        <v>II квартал</v>
      </c>
      <c r="I30" s="42" t="str">
        <f>+D30</f>
        <v>III квартал</v>
      </c>
      <c r="J30" s="42" t="str">
        <f>+E30</f>
        <v>IV квартал</v>
      </c>
      <c r="K30" s="42" t="str">
        <f t="shared" ref="K30" si="5">+F30</f>
        <v>год</v>
      </c>
    </row>
    <row r="31" spans="1:11" s="7" customFormat="1" ht="18" customHeight="1">
      <c r="A31" s="6" t="s">
        <v>121</v>
      </c>
      <c r="B31" s="9">
        <v>0</v>
      </c>
      <c r="C31" s="97">
        <v>0</v>
      </c>
      <c r="D31" s="97">
        <v>0</v>
      </c>
      <c r="E31" s="97">
        <v>0</v>
      </c>
      <c r="F31" s="9">
        <f>SUM(B31:E31)</f>
        <v>0</v>
      </c>
      <c r="G31" s="9">
        <v>0</v>
      </c>
      <c r="H31" s="97">
        <v>0</v>
      </c>
      <c r="I31" s="97">
        <v>0</v>
      </c>
      <c r="J31" s="97">
        <v>0</v>
      </c>
      <c r="K31" s="9">
        <f>SUM(G31:J31)</f>
        <v>0</v>
      </c>
    </row>
    <row r="32" spans="1:11" s="7" customFormat="1" ht="18" customHeight="1">
      <c r="A32" s="6" t="s">
        <v>122</v>
      </c>
      <c r="B32" s="9">
        <v>0</v>
      </c>
      <c r="C32" s="97">
        <v>0</v>
      </c>
      <c r="D32" s="97">
        <v>0</v>
      </c>
      <c r="E32" s="97">
        <v>0</v>
      </c>
      <c r="F32" s="9">
        <f>SUM(B32:E32)</f>
        <v>0</v>
      </c>
      <c r="G32" s="9">
        <v>0</v>
      </c>
      <c r="H32" s="97">
        <v>0</v>
      </c>
      <c r="I32" s="97">
        <v>0</v>
      </c>
      <c r="J32" s="97">
        <v>0</v>
      </c>
      <c r="K32" s="9">
        <f>SUM(G32:J32)</f>
        <v>0</v>
      </c>
    </row>
    <row r="33" spans="1:11" s="7" customFormat="1" ht="18" customHeight="1">
      <c r="A33" s="6" t="s">
        <v>123</v>
      </c>
      <c r="B33" s="9">
        <v>0</v>
      </c>
      <c r="C33" s="97">
        <v>0</v>
      </c>
      <c r="D33" s="97">
        <v>0</v>
      </c>
      <c r="E33" s="97">
        <v>0</v>
      </c>
      <c r="F33" s="9">
        <f>SUM(B33:E33)</f>
        <v>0</v>
      </c>
      <c r="G33" s="9">
        <v>0</v>
      </c>
      <c r="H33" s="97">
        <v>0</v>
      </c>
      <c r="I33" s="97">
        <v>0</v>
      </c>
      <c r="J33" s="97">
        <v>0</v>
      </c>
      <c r="K33" s="9">
        <f>SUM(G33:J33)</f>
        <v>0</v>
      </c>
    </row>
    <row r="34" spans="1:11" s="7" customFormat="1" ht="18" customHeight="1">
      <c r="A34" s="42" t="s">
        <v>34</v>
      </c>
      <c r="B34" s="10">
        <f>SUM(B31:B33)</f>
        <v>0</v>
      </c>
      <c r="C34" s="164">
        <f>SUM(C31:C33)</f>
        <v>0</v>
      </c>
      <c r="D34" s="164">
        <f>SUM(D31:D33)</f>
        <v>0</v>
      </c>
      <c r="E34" s="164">
        <f>SUM(E31:E33)</f>
        <v>0</v>
      </c>
      <c r="F34" s="10">
        <f>SUM(B34:E34)</f>
        <v>0</v>
      </c>
      <c r="G34" s="10">
        <f>SUM(G31:G33)</f>
        <v>0</v>
      </c>
      <c r="H34" s="164">
        <f>SUM(H31:H33)</f>
        <v>0</v>
      </c>
      <c r="I34" s="164">
        <f>SUM(I31:I33)</f>
        <v>0</v>
      </c>
      <c r="J34" s="164">
        <f>SUM(J31:J33)</f>
        <v>0</v>
      </c>
      <c r="K34" s="10">
        <f>SUM(G34:J34)</f>
        <v>0</v>
      </c>
    </row>
    <row r="35" spans="1:11" s="7" customFormat="1" ht="15">
      <c r="A35" s="8"/>
      <c r="B35" s="8"/>
      <c r="C35" s="8"/>
      <c r="D35" s="8"/>
      <c r="E35" s="8"/>
      <c r="F35" s="8"/>
      <c r="G35" s="8"/>
      <c r="H35" s="8"/>
      <c r="I35" s="8"/>
      <c r="J35" s="8"/>
      <c r="K35" s="8"/>
    </row>
    <row r="36" spans="1:11" s="7" customFormat="1" ht="19.5" customHeight="1">
      <c r="A36" s="115" t="s">
        <v>91</v>
      </c>
      <c r="B36" s="115"/>
      <c r="C36" s="115"/>
      <c r="D36" s="115"/>
      <c r="E36" s="115"/>
      <c r="F36" s="115"/>
      <c r="G36" s="115"/>
      <c r="H36" s="115"/>
      <c r="I36" s="115"/>
      <c r="J36" s="115"/>
      <c r="K36" s="115"/>
    </row>
    <row r="37" spans="1:11" s="7" customFormat="1" ht="15">
      <c r="A37" s="108" t="s">
        <v>33</v>
      </c>
      <c r="B37" s="110" t="s">
        <v>84</v>
      </c>
      <c r="C37" s="110"/>
      <c r="D37" s="110"/>
      <c r="E37" s="110"/>
      <c r="F37" s="110"/>
      <c r="G37" s="110" t="s">
        <v>85</v>
      </c>
      <c r="H37" s="110"/>
      <c r="I37" s="110"/>
      <c r="J37" s="110"/>
      <c r="K37" s="110"/>
    </row>
    <row r="38" spans="1:11" s="7" customFormat="1" ht="15">
      <c r="A38" s="109"/>
      <c r="B38" s="42" t="str">
        <f>+B30</f>
        <v xml:space="preserve">II кв. </v>
      </c>
      <c r="C38" s="42" t="str">
        <f t="shared" ref="C38:K41" si="6">+C30</f>
        <v>II квартал</v>
      </c>
      <c r="D38" s="42" t="str">
        <f t="shared" si="6"/>
        <v>III квартал</v>
      </c>
      <c r="E38" s="42" t="str">
        <f t="shared" si="6"/>
        <v>IV квартал</v>
      </c>
      <c r="F38" s="42" t="str">
        <f t="shared" si="6"/>
        <v>год</v>
      </c>
      <c r="G38" s="42" t="str">
        <f t="shared" si="6"/>
        <v xml:space="preserve">II кв. </v>
      </c>
      <c r="H38" s="42" t="str">
        <f t="shared" si="6"/>
        <v>II квартал</v>
      </c>
      <c r="I38" s="42" t="str">
        <f t="shared" si="6"/>
        <v>III квартал</v>
      </c>
      <c r="J38" s="42" t="str">
        <f t="shared" si="6"/>
        <v>IV квартал</v>
      </c>
      <c r="K38" s="42" t="str">
        <f t="shared" si="6"/>
        <v>год</v>
      </c>
    </row>
    <row r="39" spans="1:11" s="7" customFormat="1" ht="18" customHeight="1">
      <c r="A39" s="6" t="s">
        <v>121</v>
      </c>
      <c r="B39" s="9">
        <v>0</v>
      </c>
      <c r="C39" s="97">
        <v>0</v>
      </c>
      <c r="D39" s="97">
        <v>0</v>
      </c>
      <c r="E39" s="97">
        <v>0</v>
      </c>
      <c r="F39" s="9">
        <f>SUM(B39:E39)</f>
        <v>0</v>
      </c>
      <c r="G39" s="9">
        <f>+G31</f>
        <v>0</v>
      </c>
      <c r="H39" s="97">
        <f t="shared" si="6"/>
        <v>0</v>
      </c>
      <c r="I39" s="97">
        <f t="shared" si="6"/>
        <v>0</v>
      </c>
      <c r="J39" s="97">
        <v>0</v>
      </c>
      <c r="K39" s="9">
        <f>SUM(G39:J39)</f>
        <v>0</v>
      </c>
    </row>
    <row r="40" spans="1:11" s="7" customFormat="1" ht="18" customHeight="1">
      <c r="A40" s="6" t="s">
        <v>122</v>
      </c>
      <c r="B40" s="9">
        <v>0</v>
      </c>
      <c r="C40" s="97">
        <v>0</v>
      </c>
      <c r="D40" s="97">
        <v>0</v>
      </c>
      <c r="E40" s="97">
        <v>0</v>
      </c>
      <c r="F40" s="9">
        <f>SUM(B40:E40)</f>
        <v>0</v>
      </c>
      <c r="G40" s="9">
        <v>0</v>
      </c>
      <c r="H40" s="97">
        <f t="shared" si="6"/>
        <v>0</v>
      </c>
      <c r="I40" s="97">
        <f t="shared" si="6"/>
        <v>0</v>
      </c>
      <c r="J40" s="97">
        <v>0</v>
      </c>
      <c r="K40" s="9">
        <f>SUM(G40:J40)</f>
        <v>0</v>
      </c>
    </row>
    <row r="41" spans="1:11" s="7" customFormat="1" ht="18" customHeight="1">
      <c r="A41" s="6" t="s">
        <v>123</v>
      </c>
      <c r="B41" s="9">
        <v>0</v>
      </c>
      <c r="C41" s="97">
        <v>0</v>
      </c>
      <c r="D41" s="97">
        <v>0</v>
      </c>
      <c r="E41" s="97">
        <v>0</v>
      </c>
      <c r="F41" s="9">
        <f>SUM(B41:E41)</f>
        <v>0</v>
      </c>
      <c r="G41" s="9">
        <v>0</v>
      </c>
      <c r="H41" s="97">
        <f t="shared" si="6"/>
        <v>0</v>
      </c>
      <c r="I41" s="97">
        <f t="shared" si="6"/>
        <v>0</v>
      </c>
      <c r="J41" s="97">
        <v>0</v>
      </c>
      <c r="K41" s="9">
        <f>SUM(G41:J41)</f>
        <v>0</v>
      </c>
    </row>
    <row r="42" spans="1:11" s="7" customFormat="1" ht="18" customHeight="1">
      <c r="A42" s="42" t="s">
        <v>34</v>
      </c>
      <c r="B42" s="10">
        <f>SUM(B39:B41)</f>
        <v>0</v>
      </c>
      <c r="C42" s="164">
        <f>SUM(C39:C41)</f>
        <v>0</v>
      </c>
      <c r="D42" s="164">
        <f>SUM(D39:D41)</f>
        <v>0</v>
      </c>
      <c r="E42" s="164">
        <f>SUM(E39:E41)</f>
        <v>0</v>
      </c>
      <c r="F42" s="10">
        <f>SUM(B42:E42)</f>
        <v>0</v>
      </c>
      <c r="G42" s="10">
        <f>SUM(G39:G41)</f>
        <v>0</v>
      </c>
      <c r="H42" s="164">
        <f>SUM(H39:H41)</f>
        <v>0</v>
      </c>
      <c r="I42" s="164">
        <f>SUM(I39:I41)</f>
        <v>0</v>
      </c>
      <c r="J42" s="164">
        <f>SUM(J39:J41)</f>
        <v>0</v>
      </c>
      <c r="K42" s="10">
        <f>SUM(G42:J42)</f>
        <v>0</v>
      </c>
    </row>
  </sheetData>
  <mergeCells count="20">
    <mergeCell ref="B18:F18"/>
    <mergeCell ref="B19:F19"/>
    <mergeCell ref="B17:F17"/>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52"/>
  <sheetViews>
    <sheetView showGridLines="0" view="pageBreakPreview" topLeftCell="A31" zoomScaleNormal="100" zoomScaleSheetLayoutView="100" workbookViewId="0">
      <selection activeCell="H17" sqref="H17"/>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1" t="s">
        <v>118</v>
      </c>
      <c r="E1" s="111"/>
    </row>
    <row r="2" spans="1:7" s="14" customFormat="1" ht="20.100000000000001" customHeight="1">
      <c r="A2" s="130" t="s">
        <v>36</v>
      </c>
      <c r="B2" s="130"/>
      <c r="C2" s="130"/>
      <c r="D2" s="130"/>
      <c r="E2" s="130"/>
      <c r="G2" s="77"/>
    </row>
    <row r="3" spans="1:7" s="14" customFormat="1" ht="20.100000000000001" customHeight="1">
      <c r="A3" s="132" t="s">
        <v>37</v>
      </c>
      <c r="B3" s="132"/>
      <c r="C3" s="86" t="str">
        <f>+'[1]1)'!G26</f>
        <v xml:space="preserve">II кв. </v>
      </c>
      <c r="D3" s="40" t="str">
        <f>+'[1]1)'!H26</f>
        <v>2018 г.</v>
      </c>
      <c r="E3" s="100"/>
      <c r="F3" s="3"/>
    </row>
    <row r="4" spans="1:7" s="14" customFormat="1">
      <c r="A4" s="131" t="s">
        <v>90</v>
      </c>
      <c r="B4" s="131"/>
      <c r="C4" s="131"/>
      <c r="D4" s="131"/>
      <c r="E4" s="131"/>
      <c r="F4" s="13"/>
    </row>
    <row r="5" spans="1:7" s="14" customFormat="1">
      <c r="A5" s="21"/>
      <c r="B5" s="100"/>
      <c r="C5" s="100"/>
      <c r="D5" s="100"/>
      <c r="E5" s="100"/>
      <c r="F5" s="13"/>
    </row>
    <row r="6" spans="1:7" s="22" customFormat="1" ht="45">
      <c r="A6" s="41" t="s">
        <v>21</v>
      </c>
      <c r="B6" s="41" t="s">
        <v>22</v>
      </c>
      <c r="C6" s="41" t="s">
        <v>23</v>
      </c>
      <c r="D6" s="41" t="s">
        <v>24</v>
      </c>
      <c r="E6" s="41" t="s">
        <v>25</v>
      </c>
    </row>
    <row r="7" spans="1:7" s="13" customFormat="1" ht="15" customHeight="1">
      <c r="A7" s="23" t="s">
        <v>26</v>
      </c>
      <c r="B7" s="23"/>
      <c r="C7" s="79"/>
      <c r="D7" s="79"/>
      <c r="E7" s="23"/>
    </row>
    <row r="8" spans="1:7" s="13" customFormat="1" ht="15" customHeight="1">
      <c r="A8" s="89" t="s">
        <v>138</v>
      </c>
      <c r="B8" s="24" t="s">
        <v>133</v>
      </c>
      <c r="C8" s="25">
        <v>43205</v>
      </c>
      <c r="D8" s="25">
        <v>43205</v>
      </c>
      <c r="E8" s="83">
        <v>20</v>
      </c>
    </row>
    <row r="9" spans="1:7" s="13" customFormat="1" ht="15" customHeight="1">
      <c r="A9" s="89" t="s">
        <v>139</v>
      </c>
      <c r="B9" s="24" t="s">
        <v>133</v>
      </c>
      <c r="C9" s="25">
        <v>43207</v>
      </c>
      <c r="D9" s="25">
        <v>43207</v>
      </c>
      <c r="E9" s="83">
        <v>24.6</v>
      </c>
    </row>
    <row r="10" spans="1:7" s="13" customFormat="1" ht="15" customHeight="1">
      <c r="A10" s="89" t="s">
        <v>140</v>
      </c>
      <c r="B10" s="24" t="s">
        <v>133</v>
      </c>
      <c r="C10" s="25">
        <v>43215</v>
      </c>
      <c r="D10" s="25">
        <v>43215</v>
      </c>
      <c r="E10" s="83">
        <v>32.799999999999997</v>
      </c>
    </row>
    <row r="11" spans="1:7" s="13" customFormat="1" ht="15" customHeight="1">
      <c r="A11" s="89" t="s">
        <v>141</v>
      </c>
      <c r="B11" s="24" t="s">
        <v>133</v>
      </c>
      <c r="C11" s="25">
        <v>43217</v>
      </c>
      <c r="D11" s="25">
        <v>43217</v>
      </c>
      <c r="E11" s="83">
        <v>24.6</v>
      </c>
    </row>
    <row r="12" spans="1:7" s="13" customFormat="1" ht="30">
      <c r="A12" s="165" t="s">
        <v>135</v>
      </c>
      <c r="B12" s="24" t="s">
        <v>133</v>
      </c>
      <c r="C12" s="25">
        <v>43219</v>
      </c>
      <c r="D12" s="25">
        <v>43220</v>
      </c>
      <c r="E12" s="96">
        <v>61.6</v>
      </c>
    </row>
    <row r="13" spans="1:7" s="13" customFormat="1" ht="15" customHeight="1">
      <c r="A13" s="89" t="s">
        <v>142</v>
      </c>
      <c r="B13" s="24" t="s">
        <v>133</v>
      </c>
      <c r="C13" s="25">
        <v>43221</v>
      </c>
      <c r="D13" s="25">
        <v>43221</v>
      </c>
      <c r="E13" s="83">
        <v>22.4</v>
      </c>
    </row>
    <row r="14" spans="1:7" s="13" customFormat="1" ht="15" customHeight="1">
      <c r="A14" s="89" t="s">
        <v>143</v>
      </c>
      <c r="B14" s="24" t="s">
        <v>133</v>
      </c>
      <c r="C14" s="25">
        <v>43222</v>
      </c>
      <c r="D14" s="25">
        <v>43222</v>
      </c>
      <c r="E14" s="83">
        <v>22.4</v>
      </c>
    </row>
    <row r="15" spans="1:7" s="13" customFormat="1" ht="15" customHeight="1">
      <c r="A15" s="166" t="s">
        <v>136</v>
      </c>
      <c r="B15" s="24" t="s">
        <v>133</v>
      </c>
      <c r="C15" s="25">
        <v>43223</v>
      </c>
      <c r="D15" s="25">
        <v>43223</v>
      </c>
      <c r="E15" s="83">
        <v>18.399999999999999</v>
      </c>
    </row>
    <row r="16" spans="1:7" s="13" customFormat="1" ht="15" customHeight="1">
      <c r="A16" s="89" t="s">
        <v>144</v>
      </c>
      <c r="B16" s="24" t="s">
        <v>133</v>
      </c>
      <c r="C16" s="25">
        <v>43224</v>
      </c>
      <c r="D16" s="25">
        <v>43224</v>
      </c>
      <c r="E16" s="83">
        <v>16.399999999999999</v>
      </c>
    </row>
    <row r="17" spans="1:5" s="13" customFormat="1" ht="15" customHeight="1">
      <c r="A17" s="166" t="s">
        <v>145</v>
      </c>
      <c r="B17" s="24" t="s">
        <v>133</v>
      </c>
      <c r="C17" s="25">
        <v>43226</v>
      </c>
      <c r="D17" s="25">
        <v>43226</v>
      </c>
      <c r="E17" s="83">
        <v>22.4</v>
      </c>
    </row>
    <row r="18" spans="1:5" s="13" customFormat="1" ht="15" customHeight="1">
      <c r="A18" s="166" t="s">
        <v>146</v>
      </c>
      <c r="B18" s="24" t="s">
        <v>133</v>
      </c>
      <c r="C18" s="25">
        <v>43227</v>
      </c>
      <c r="D18" s="25">
        <v>43227</v>
      </c>
      <c r="E18" s="83">
        <v>22.4</v>
      </c>
    </row>
    <row r="19" spans="1:5" s="13" customFormat="1">
      <c r="A19" s="166" t="s">
        <v>147</v>
      </c>
      <c r="B19" s="24" t="s">
        <v>133</v>
      </c>
      <c r="C19" s="25">
        <v>43228</v>
      </c>
      <c r="D19" s="25">
        <v>43228</v>
      </c>
      <c r="E19" s="83">
        <v>19.399999999999999</v>
      </c>
    </row>
    <row r="20" spans="1:5" s="13" customFormat="1">
      <c r="A20" s="166" t="s">
        <v>148</v>
      </c>
      <c r="B20" s="24" t="s">
        <v>133</v>
      </c>
      <c r="C20" s="25">
        <v>43229</v>
      </c>
      <c r="D20" s="25">
        <v>43229</v>
      </c>
      <c r="E20" s="83">
        <v>22.4</v>
      </c>
    </row>
    <row r="21" spans="1:5" s="13" customFormat="1" ht="15" customHeight="1">
      <c r="A21" s="167" t="s">
        <v>135</v>
      </c>
      <c r="B21" s="24" t="s">
        <v>133</v>
      </c>
      <c r="C21" s="25">
        <v>43230</v>
      </c>
      <c r="D21" s="25">
        <v>43233</v>
      </c>
      <c r="E21" s="83">
        <v>61.4</v>
      </c>
    </row>
    <row r="22" spans="1:5" s="13" customFormat="1" ht="15" customHeight="1">
      <c r="A22" s="89" t="s">
        <v>149</v>
      </c>
      <c r="B22" s="24" t="s">
        <v>133</v>
      </c>
      <c r="C22" s="25">
        <v>43231</v>
      </c>
      <c r="D22" s="25">
        <v>43235</v>
      </c>
      <c r="E22" s="83">
        <v>82</v>
      </c>
    </row>
    <row r="23" spans="1:5" s="13" customFormat="1" ht="15" customHeight="1">
      <c r="A23" s="89" t="s">
        <v>144</v>
      </c>
      <c r="B23" s="24" t="s">
        <v>133</v>
      </c>
      <c r="C23" s="25">
        <v>43236</v>
      </c>
      <c r="D23" s="25">
        <v>43237</v>
      </c>
      <c r="E23" s="83">
        <v>61.4</v>
      </c>
    </row>
    <row r="24" spans="1:5" s="13" customFormat="1" ht="15" customHeight="1">
      <c r="A24" s="168" t="s">
        <v>150</v>
      </c>
      <c r="B24" s="24" t="s">
        <v>133</v>
      </c>
      <c r="C24" s="25">
        <v>43240</v>
      </c>
      <c r="D24" s="25">
        <v>43240</v>
      </c>
      <c r="E24" s="83">
        <v>32.799999999999997</v>
      </c>
    </row>
    <row r="25" spans="1:5" s="13" customFormat="1" ht="15" customHeight="1">
      <c r="A25" s="165" t="s">
        <v>151</v>
      </c>
      <c r="B25" s="24" t="s">
        <v>133</v>
      </c>
      <c r="C25" s="25">
        <v>43277</v>
      </c>
      <c r="D25" s="25">
        <v>43279</v>
      </c>
      <c r="E25" s="96">
        <v>119</v>
      </c>
    </row>
    <row r="26" spans="1:5" s="13" customFormat="1" ht="15" customHeight="1">
      <c r="A26" s="89"/>
      <c r="B26" s="24"/>
      <c r="C26" s="25"/>
      <c r="D26" s="25"/>
      <c r="E26" s="83"/>
    </row>
    <row r="27" spans="1:5" s="13" customFormat="1" ht="15" customHeight="1">
      <c r="A27" s="90" t="s">
        <v>27</v>
      </c>
      <c r="B27" s="91"/>
      <c r="C27" s="91"/>
      <c r="D27" s="91"/>
      <c r="E27" s="83"/>
    </row>
    <row r="28" spans="1:5" s="13" customFormat="1" ht="15" customHeight="1">
      <c r="A28" s="92"/>
      <c r="B28" s="93"/>
      <c r="C28" s="93"/>
      <c r="D28" s="93"/>
      <c r="E28" s="83"/>
    </row>
    <row r="29" spans="1:5" s="13" customFormat="1" ht="15" customHeight="1">
      <c r="A29" s="94" t="s">
        <v>28</v>
      </c>
      <c r="B29" s="93"/>
      <c r="C29" s="93"/>
      <c r="D29" s="93"/>
      <c r="E29" s="83"/>
    </row>
    <row r="30" spans="1:5" s="13" customFormat="1" ht="15" customHeight="1">
      <c r="A30" s="89" t="s">
        <v>152</v>
      </c>
      <c r="B30" s="24" t="s">
        <v>133</v>
      </c>
      <c r="C30" s="25">
        <v>43196</v>
      </c>
      <c r="D30" s="25">
        <v>43196</v>
      </c>
      <c r="E30" s="83">
        <v>12.3</v>
      </c>
    </row>
    <row r="31" spans="1:5" s="13" customFormat="1" ht="15" customHeight="1">
      <c r="A31" s="89" t="s">
        <v>153</v>
      </c>
      <c r="B31" s="24" t="s">
        <v>133</v>
      </c>
      <c r="C31" s="25">
        <v>43196</v>
      </c>
      <c r="D31" s="25">
        <v>43196</v>
      </c>
      <c r="E31" s="83">
        <v>12.3</v>
      </c>
    </row>
    <row r="32" spans="1:5" s="13" customFormat="1" ht="15" customHeight="1">
      <c r="A32" s="89" t="s">
        <v>154</v>
      </c>
      <c r="B32" s="24" t="s">
        <v>133</v>
      </c>
      <c r="C32" s="25">
        <v>43198</v>
      </c>
      <c r="D32" s="25">
        <v>43198</v>
      </c>
      <c r="E32" s="83">
        <v>16.399999999999999</v>
      </c>
    </row>
    <row r="33" spans="1:5" s="13" customFormat="1" ht="15" customHeight="1">
      <c r="A33" s="169" t="s">
        <v>155</v>
      </c>
      <c r="B33" s="24" t="s">
        <v>133</v>
      </c>
      <c r="C33" s="25">
        <v>43205</v>
      </c>
      <c r="D33" s="25">
        <v>43205</v>
      </c>
      <c r="E33" s="83">
        <v>21</v>
      </c>
    </row>
    <row r="34" spans="1:5" s="13" customFormat="1" ht="15" customHeight="1">
      <c r="A34" s="89" t="s">
        <v>156</v>
      </c>
      <c r="B34" s="24" t="s">
        <v>133</v>
      </c>
      <c r="C34" s="25">
        <v>43210</v>
      </c>
      <c r="D34" s="25">
        <v>43210</v>
      </c>
      <c r="E34" s="83">
        <v>12.3</v>
      </c>
    </row>
    <row r="35" spans="1:5" s="13" customFormat="1" ht="15" customHeight="1">
      <c r="A35" s="89" t="s">
        <v>157</v>
      </c>
      <c r="B35" s="24" t="s">
        <v>133</v>
      </c>
      <c r="C35" s="25">
        <v>43210</v>
      </c>
      <c r="D35" s="25">
        <v>43210</v>
      </c>
      <c r="E35" s="83">
        <v>12.3</v>
      </c>
    </row>
    <row r="36" spans="1:5" s="13" customFormat="1" ht="15" customHeight="1">
      <c r="A36" s="89" t="s">
        <v>158</v>
      </c>
      <c r="B36" s="24" t="s">
        <v>133</v>
      </c>
      <c r="C36" s="25">
        <v>43214</v>
      </c>
      <c r="D36" s="25">
        <v>43214</v>
      </c>
      <c r="E36" s="83">
        <v>16.399999999999999</v>
      </c>
    </row>
    <row r="37" spans="1:5" s="13" customFormat="1" ht="15" customHeight="1">
      <c r="A37" s="89" t="s">
        <v>159</v>
      </c>
      <c r="B37" s="24" t="s">
        <v>133</v>
      </c>
      <c r="C37" s="98">
        <v>43238</v>
      </c>
      <c r="D37" s="98">
        <v>43238</v>
      </c>
      <c r="E37" s="83">
        <v>8.1999999999999993</v>
      </c>
    </row>
    <row r="38" spans="1:5" s="13" customFormat="1" ht="15" customHeight="1">
      <c r="A38" s="89" t="s">
        <v>160</v>
      </c>
      <c r="B38" s="24" t="s">
        <v>133</v>
      </c>
      <c r="C38" s="98">
        <v>43238</v>
      </c>
      <c r="D38" s="98">
        <v>43238</v>
      </c>
      <c r="E38" s="83">
        <v>8.1999999999999993</v>
      </c>
    </row>
    <row r="39" spans="1:5" s="13" customFormat="1" ht="15" customHeight="1">
      <c r="A39" s="89" t="s">
        <v>161</v>
      </c>
      <c r="B39" s="24" t="s">
        <v>133</v>
      </c>
      <c r="C39" s="98">
        <v>43245</v>
      </c>
      <c r="D39" s="98">
        <v>43245</v>
      </c>
      <c r="E39" s="83">
        <v>16.399999999999999</v>
      </c>
    </row>
    <row r="40" spans="1:5" s="13" customFormat="1" ht="15" customHeight="1">
      <c r="A40" s="89" t="s">
        <v>162</v>
      </c>
      <c r="B40" s="24" t="s">
        <v>133</v>
      </c>
      <c r="C40" s="98">
        <v>43250</v>
      </c>
      <c r="D40" s="98">
        <v>43250</v>
      </c>
      <c r="E40" s="83">
        <v>16.399999999999999</v>
      </c>
    </row>
    <row r="41" spans="1:5" s="13" customFormat="1">
      <c r="A41" s="89" t="s">
        <v>163</v>
      </c>
      <c r="B41" s="24" t="s">
        <v>133</v>
      </c>
      <c r="C41" s="25">
        <v>43262</v>
      </c>
      <c r="D41" s="25">
        <v>43262</v>
      </c>
      <c r="E41" s="83">
        <v>20.5</v>
      </c>
    </row>
    <row r="42" spans="1:5" s="13" customFormat="1">
      <c r="A42" s="94"/>
      <c r="B42" s="93"/>
      <c r="C42" s="93"/>
      <c r="D42" s="93"/>
      <c r="E42" s="83"/>
    </row>
    <row r="43" spans="1:5" s="13" customFormat="1">
      <c r="A43" s="95" t="s">
        <v>29</v>
      </c>
      <c r="B43" s="93"/>
      <c r="C43" s="93"/>
      <c r="D43" s="93"/>
      <c r="E43" s="83"/>
    </row>
    <row r="44" spans="1:5" s="13" customFormat="1">
      <c r="A44" s="82" t="s">
        <v>164</v>
      </c>
      <c r="B44" s="24" t="s">
        <v>133</v>
      </c>
      <c r="C44" s="25">
        <v>43192</v>
      </c>
      <c r="D44" s="25">
        <v>43193</v>
      </c>
      <c r="E44" s="83">
        <v>82</v>
      </c>
    </row>
    <row r="45" spans="1:5" s="13" customFormat="1">
      <c r="A45" s="82" t="s">
        <v>165</v>
      </c>
      <c r="B45" s="24" t="s">
        <v>133</v>
      </c>
      <c r="C45" s="25">
        <v>43221</v>
      </c>
      <c r="D45" s="25">
        <v>43221</v>
      </c>
      <c r="E45" s="83">
        <v>10.4</v>
      </c>
    </row>
    <row r="46" spans="1:5" s="13" customFormat="1">
      <c r="A46" s="99" t="s">
        <v>166</v>
      </c>
      <c r="B46" s="24" t="s">
        <v>133</v>
      </c>
      <c r="C46" s="25">
        <v>43222</v>
      </c>
      <c r="D46" s="25">
        <v>43222</v>
      </c>
      <c r="E46" s="83">
        <v>10.4</v>
      </c>
    </row>
    <row r="47" spans="1:5" s="13" customFormat="1">
      <c r="A47" s="99" t="s">
        <v>137</v>
      </c>
      <c r="B47" s="24" t="s">
        <v>133</v>
      </c>
      <c r="C47" s="25">
        <v>43223</v>
      </c>
      <c r="D47" s="25">
        <v>43223</v>
      </c>
      <c r="E47" s="83">
        <v>10.4</v>
      </c>
    </row>
    <row r="48" spans="1:5" s="13" customFormat="1">
      <c r="A48" s="99" t="s">
        <v>167</v>
      </c>
      <c r="B48" s="24" t="s">
        <v>133</v>
      </c>
      <c r="C48" s="25">
        <v>43226</v>
      </c>
      <c r="D48" s="25">
        <v>43226</v>
      </c>
      <c r="E48" s="83">
        <v>10.4</v>
      </c>
    </row>
    <row r="49" spans="1:5" s="13" customFormat="1">
      <c r="A49" s="99" t="s">
        <v>168</v>
      </c>
      <c r="B49" s="24" t="s">
        <v>133</v>
      </c>
      <c r="C49" s="25">
        <v>43227</v>
      </c>
      <c r="D49" s="25">
        <v>43227</v>
      </c>
      <c r="E49" s="83">
        <v>10.4</v>
      </c>
    </row>
    <row r="50" spans="1:5" s="13" customFormat="1">
      <c r="A50" s="99" t="s">
        <v>169</v>
      </c>
      <c r="B50" s="24" t="s">
        <v>133</v>
      </c>
      <c r="C50" s="25">
        <v>43228</v>
      </c>
      <c r="D50" s="25">
        <v>43228</v>
      </c>
      <c r="E50" s="83">
        <v>9.4</v>
      </c>
    </row>
    <row r="51" spans="1:5" s="13" customFormat="1">
      <c r="A51" s="99" t="s">
        <v>170</v>
      </c>
      <c r="B51" s="24" t="s">
        <v>133</v>
      </c>
      <c r="C51" s="25">
        <v>43229</v>
      </c>
      <c r="D51" s="25">
        <v>43229</v>
      </c>
      <c r="E51" s="83">
        <v>10.4</v>
      </c>
    </row>
    <row r="52" spans="1:5" s="13" customFormat="1">
      <c r="A52" s="170"/>
      <c r="B52" s="24"/>
      <c r="C52" s="171"/>
      <c r="D52" s="171"/>
      <c r="E52" s="8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sqref="A1:XFD1048576"/>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1" t="s">
        <v>118</v>
      </c>
      <c r="H1" s="111"/>
    </row>
    <row r="2" spans="1:8" ht="20.100000000000001" customHeight="1">
      <c r="A2" s="133" t="s">
        <v>39</v>
      </c>
      <c r="B2" s="133"/>
      <c r="C2" s="133"/>
      <c r="D2" s="133"/>
      <c r="E2" s="133"/>
      <c r="F2" s="133"/>
      <c r="G2" s="133"/>
      <c r="H2" s="133"/>
    </row>
    <row r="3" spans="1:8" ht="20.100000000000001" customHeight="1">
      <c r="A3" s="143" t="s">
        <v>38</v>
      </c>
      <c r="B3" s="143"/>
      <c r="C3" s="143"/>
      <c r="D3" s="143"/>
      <c r="E3" s="143"/>
      <c r="F3" s="87" t="str">
        <f>+'[1]2)'!C3</f>
        <v xml:space="preserve">II кв. </v>
      </c>
      <c r="G3" s="45" t="str">
        <f>+'[1]2)'!D3</f>
        <v>2018 г.</v>
      </c>
      <c r="H3" s="101"/>
    </row>
    <row r="4" spans="1:8" ht="12" customHeight="1">
      <c r="A4" s="101"/>
      <c r="B4" s="101"/>
      <c r="C4" s="101"/>
      <c r="D4" s="101"/>
      <c r="E4" s="101"/>
      <c r="F4" s="101"/>
      <c r="G4" s="101"/>
      <c r="H4" s="101"/>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46" t="s">
        <v>10</v>
      </c>
      <c r="E7" s="46" t="s">
        <v>11</v>
      </c>
      <c r="F7" s="47" t="s">
        <v>12</v>
      </c>
      <c r="G7" s="47" t="s">
        <v>13</v>
      </c>
      <c r="H7" s="142"/>
    </row>
    <row r="8" spans="1:8" ht="20.100000000000001" customHeight="1">
      <c r="A8" s="48">
        <v>1</v>
      </c>
      <c r="B8" s="48" t="s">
        <v>124</v>
      </c>
      <c r="C8" s="48" t="s">
        <v>14</v>
      </c>
      <c r="D8" s="48">
        <v>10</v>
      </c>
      <c r="E8" s="49">
        <v>10</v>
      </c>
      <c r="F8" s="50">
        <v>10.3</v>
      </c>
      <c r="G8" s="50">
        <v>10.3</v>
      </c>
      <c r="H8" s="50">
        <v>10.3</v>
      </c>
    </row>
    <row r="9" spans="1:8" ht="20.100000000000001" customHeight="1">
      <c r="A9" s="48">
        <v>2</v>
      </c>
      <c r="B9" s="48" t="s">
        <v>121</v>
      </c>
      <c r="C9" s="48" t="s">
        <v>15</v>
      </c>
      <c r="D9" s="48">
        <v>31.5</v>
      </c>
      <c r="E9" s="51">
        <v>40</v>
      </c>
      <c r="F9" s="50">
        <v>48.1</v>
      </c>
      <c r="G9" s="50">
        <v>48.1</v>
      </c>
      <c r="H9" s="50">
        <v>48.1</v>
      </c>
    </row>
    <row r="10" spans="1:8" ht="20.100000000000001" customHeight="1">
      <c r="A10" s="48">
        <v>3</v>
      </c>
      <c r="B10" s="48" t="s">
        <v>122</v>
      </c>
      <c r="C10" s="48" t="s">
        <v>16</v>
      </c>
      <c r="D10" s="48">
        <v>80</v>
      </c>
      <c r="E10" s="51">
        <v>63</v>
      </c>
      <c r="F10" s="50">
        <v>109.5</v>
      </c>
      <c r="G10" s="50">
        <v>109.5</v>
      </c>
      <c r="H10" s="50">
        <v>109.5</v>
      </c>
    </row>
    <row r="11" spans="1:8">
      <c r="A11" s="52"/>
      <c r="B11" s="52"/>
      <c r="C11" s="52"/>
      <c r="D11" s="52"/>
      <c r="E11" s="53">
        <f>SUM(D8:E10)</f>
        <v>234.5</v>
      </c>
      <c r="F11" s="54">
        <f>SUM(F8:F10)</f>
        <v>167.9</v>
      </c>
      <c r="G11" s="52"/>
      <c r="H11" s="52"/>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Normal="100" zoomScaleSheetLayoutView="100" workbookViewId="0">
      <selection activeCell="A10" sqref="A1:XFD1048576"/>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1" t="s">
        <v>118</v>
      </c>
      <c r="L1" s="111"/>
    </row>
    <row r="2" spans="1:12" ht="19.5" customHeight="1">
      <c r="A2" s="149" t="s">
        <v>115</v>
      </c>
      <c r="B2" s="149"/>
      <c r="C2" s="149"/>
      <c r="D2" s="149"/>
      <c r="E2" s="149"/>
      <c r="F2" s="149"/>
      <c r="G2" s="149"/>
      <c r="H2" s="149"/>
      <c r="I2" s="149"/>
      <c r="J2" s="149"/>
      <c r="K2" s="149"/>
      <c r="L2" s="149"/>
    </row>
    <row r="3" spans="1:12" ht="15" customHeight="1">
      <c r="A3" s="144"/>
      <c r="B3" s="144"/>
      <c r="C3" s="144"/>
      <c r="D3" s="144"/>
      <c r="E3" s="144"/>
      <c r="F3" s="144"/>
      <c r="G3" s="144"/>
      <c r="H3" s="144"/>
      <c r="I3" s="144"/>
      <c r="J3" s="144"/>
      <c r="K3" s="144"/>
      <c r="L3" s="144"/>
    </row>
    <row r="4" spans="1:12" ht="15" customHeight="1">
      <c r="A4" s="150" t="s">
        <v>30</v>
      </c>
      <c r="B4" s="150"/>
      <c r="C4" s="150"/>
      <c r="D4" s="150"/>
      <c r="E4" s="150"/>
      <c r="F4" s="150"/>
      <c r="G4" s="150"/>
      <c r="H4" s="150"/>
      <c r="I4" s="150"/>
      <c r="J4" s="150"/>
      <c r="K4" s="150"/>
      <c r="L4" s="150"/>
    </row>
    <row r="5" spans="1:12" s="43" customFormat="1" ht="15" customHeight="1">
      <c r="A5" s="151" t="s">
        <v>58</v>
      </c>
      <c r="B5" s="151"/>
      <c r="C5" s="151"/>
      <c r="D5" s="151"/>
      <c r="E5" s="151"/>
      <c r="F5" s="151"/>
      <c r="G5" s="151"/>
      <c r="H5" s="151"/>
      <c r="I5" s="151"/>
      <c r="J5" s="151"/>
      <c r="K5" s="151"/>
      <c r="L5" s="151"/>
    </row>
    <row r="6" spans="1:12" ht="96" customHeight="1">
      <c r="A6" s="152" t="s">
        <v>59</v>
      </c>
      <c r="B6" s="152"/>
      <c r="C6" s="152"/>
      <c r="D6" s="152"/>
      <c r="E6" s="152"/>
      <c r="F6" s="152"/>
      <c r="G6" s="152"/>
      <c r="H6" s="152"/>
      <c r="I6" s="152"/>
      <c r="J6" s="152"/>
      <c r="K6" s="152"/>
      <c r="L6" s="152"/>
    </row>
    <row r="7" spans="1:12" ht="30" customHeight="1">
      <c r="A7" s="152" t="s">
        <v>60</v>
      </c>
      <c r="B7" s="152"/>
      <c r="C7" s="152"/>
      <c r="D7" s="152"/>
      <c r="E7" s="152"/>
      <c r="F7" s="152"/>
      <c r="G7" s="152"/>
      <c r="H7" s="152"/>
      <c r="I7" s="152"/>
      <c r="J7" s="152"/>
      <c r="K7" s="152"/>
      <c r="L7" s="152"/>
    </row>
    <row r="8" spans="1:12" ht="30" customHeight="1">
      <c r="A8" s="152" t="s">
        <v>67</v>
      </c>
      <c r="B8" s="152"/>
      <c r="C8" s="152"/>
      <c r="D8" s="152"/>
      <c r="E8" s="152"/>
      <c r="F8" s="152"/>
      <c r="G8" s="152"/>
      <c r="H8" s="152"/>
      <c r="I8" s="152"/>
      <c r="J8" s="152"/>
      <c r="K8" s="152"/>
      <c r="L8" s="152"/>
    </row>
    <row r="9" spans="1:12" ht="15" customHeight="1">
      <c r="A9" s="103"/>
      <c r="B9" s="55"/>
      <c r="C9" s="55"/>
      <c r="D9" s="55"/>
      <c r="E9" s="55"/>
      <c r="F9" s="55"/>
      <c r="G9" s="55"/>
      <c r="H9" s="55"/>
      <c r="I9" s="55"/>
      <c r="J9" s="55"/>
      <c r="K9" s="55"/>
      <c r="L9" s="55"/>
    </row>
    <row r="10" spans="1:12" ht="15" customHeight="1">
      <c r="A10" s="150" t="s">
        <v>31</v>
      </c>
      <c r="B10" s="150"/>
      <c r="C10" s="150"/>
      <c r="D10" s="150"/>
      <c r="E10" s="150"/>
      <c r="F10" s="150"/>
      <c r="G10" s="150"/>
      <c r="H10" s="150"/>
      <c r="I10" s="150"/>
      <c r="J10" s="150"/>
      <c r="K10" s="150"/>
      <c r="L10" s="150"/>
    </row>
    <row r="11" spans="1:12" ht="64.5" customHeight="1">
      <c r="A11" s="145" t="s">
        <v>52</v>
      </c>
      <c r="B11" s="145"/>
      <c r="C11" s="145"/>
      <c r="D11" s="145"/>
      <c r="E11" s="145"/>
      <c r="F11" s="145"/>
      <c r="G11" s="145"/>
      <c r="H11" s="145"/>
      <c r="I11" s="145"/>
      <c r="J11" s="145"/>
      <c r="K11" s="145"/>
      <c r="L11" s="145"/>
    </row>
    <row r="12" spans="1:12" ht="45.75" customHeight="1">
      <c r="A12" s="145" t="s">
        <v>32</v>
      </c>
      <c r="B12" s="145"/>
      <c r="C12" s="145"/>
      <c r="D12" s="145"/>
      <c r="E12" s="145"/>
      <c r="F12" s="145"/>
      <c r="G12" s="145"/>
      <c r="H12" s="145"/>
      <c r="I12" s="145"/>
      <c r="J12" s="145"/>
      <c r="K12" s="145"/>
      <c r="L12" s="145"/>
    </row>
    <row r="13" spans="1:12" ht="18" customHeight="1">
      <c r="A13" s="148" t="s">
        <v>53</v>
      </c>
      <c r="B13" s="148"/>
      <c r="C13" s="148"/>
      <c r="D13" s="148"/>
      <c r="E13" s="148"/>
      <c r="F13" s="148"/>
      <c r="G13" s="148"/>
      <c r="H13" s="148"/>
      <c r="I13" s="148"/>
      <c r="J13" s="148"/>
      <c r="K13" s="148"/>
      <c r="L13" s="148"/>
    </row>
    <row r="14" spans="1:12" ht="48.75" customHeight="1">
      <c r="A14" s="145" t="s">
        <v>54</v>
      </c>
      <c r="B14" s="145"/>
      <c r="C14" s="145"/>
      <c r="D14" s="145"/>
      <c r="E14" s="145"/>
      <c r="F14" s="145"/>
      <c r="G14" s="145"/>
      <c r="H14" s="145"/>
      <c r="I14" s="145"/>
      <c r="J14" s="145"/>
      <c r="K14" s="145"/>
      <c r="L14" s="145"/>
    </row>
    <row r="15" spans="1:12" ht="45" customHeight="1">
      <c r="A15" s="145" t="s">
        <v>55</v>
      </c>
      <c r="B15" s="145"/>
      <c r="C15" s="145"/>
      <c r="D15" s="145"/>
      <c r="E15" s="145"/>
      <c r="F15" s="145"/>
      <c r="G15" s="145"/>
      <c r="H15" s="145"/>
      <c r="I15" s="145"/>
      <c r="J15" s="145"/>
      <c r="K15" s="145"/>
      <c r="L15" s="145"/>
    </row>
    <row r="16" spans="1:12" ht="15" customHeight="1">
      <c r="A16" s="145" t="s">
        <v>56</v>
      </c>
      <c r="B16" s="145"/>
      <c r="C16" s="145"/>
      <c r="D16" s="145"/>
      <c r="E16" s="145"/>
      <c r="F16" s="145"/>
      <c r="G16" s="145"/>
      <c r="H16" s="145"/>
      <c r="I16" s="145"/>
      <c r="J16" s="145"/>
      <c r="K16" s="145"/>
      <c r="L16" s="145"/>
    </row>
    <row r="17" spans="1:13" ht="62.25" customHeight="1">
      <c r="A17" s="146" t="s">
        <v>68</v>
      </c>
      <c r="B17" s="145"/>
      <c r="C17" s="145"/>
      <c r="D17" s="145"/>
      <c r="E17" s="145"/>
      <c r="F17" s="145"/>
      <c r="G17" s="145"/>
      <c r="H17" s="145"/>
      <c r="I17" s="145"/>
      <c r="J17" s="145"/>
      <c r="K17" s="145"/>
      <c r="L17" s="145"/>
    </row>
    <row r="18" spans="1:13" ht="33" customHeight="1">
      <c r="A18" s="145" t="s">
        <v>57</v>
      </c>
      <c r="B18" s="145"/>
      <c r="C18" s="145"/>
      <c r="D18" s="145"/>
      <c r="E18" s="145"/>
      <c r="F18" s="145"/>
      <c r="G18" s="145"/>
      <c r="H18" s="145"/>
      <c r="I18" s="145"/>
      <c r="J18" s="145"/>
      <c r="K18" s="145"/>
      <c r="L18" s="145"/>
    </row>
    <row r="19" spans="1:13" ht="46.5" customHeight="1">
      <c r="A19" s="145" t="s">
        <v>69</v>
      </c>
      <c r="B19" s="145"/>
      <c r="C19" s="145"/>
      <c r="D19" s="145"/>
      <c r="E19" s="145"/>
      <c r="F19" s="145"/>
      <c r="G19" s="145"/>
      <c r="H19" s="145"/>
      <c r="I19" s="145"/>
      <c r="J19" s="145"/>
      <c r="K19" s="145"/>
      <c r="L19" s="145"/>
    </row>
    <row r="20" spans="1:13" ht="15" customHeight="1">
      <c r="A20" s="144"/>
      <c r="B20" s="144"/>
      <c r="C20" s="144"/>
      <c r="D20" s="144"/>
      <c r="E20" s="144"/>
      <c r="F20" s="144"/>
      <c r="G20" s="144"/>
      <c r="H20" s="144"/>
      <c r="I20" s="144"/>
      <c r="J20" s="144"/>
      <c r="K20" s="144"/>
      <c r="L20" s="144"/>
    </row>
    <row r="21" spans="1:13" ht="30" customHeight="1">
      <c r="A21" s="147" t="s">
        <v>127</v>
      </c>
      <c r="B21" s="147"/>
      <c r="C21" s="147"/>
      <c r="D21" s="147"/>
      <c r="E21" s="147"/>
      <c r="F21" s="147"/>
      <c r="G21" s="147"/>
      <c r="H21" s="147"/>
      <c r="I21" s="147"/>
      <c r="J21" s="147"/>
      <c r="K21" s="147"/>
      <c r="L21" s="81" t="s">
        <v>125</v>
      </c>
      <c r="M21" s="81"/>
    </row>
    <row r="23" spans="1:13" ht="30" customHeight="1">
      <c r="A23" s="147" t="s">
        <v>128</v>
      </c>
      <c r="B23" s="147"/>
      <c r="C23" s="147"/>
      <c r="D23" s="147"/>
      <c r="E23" s="147"/>
      <c r="F23" s="147"/>
      <c r="G23" s="147"/>
      <c r="H23" s="147"/>
      <c r="I23" s="147"/>
      <c r="J23" s="147"/>
      <c r="K23" s="147"/>
      <c r="L23" s="81" t="s">
        <v>125</v>
      </c>
      <c r="M23" s="81"/>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topLeftCell="A7" zoomScaleNormal="100" zoomScaleSheetLayoutView="100" workbookViewId="0">
      <selection activeCell="D16" sqref="D16:E16"/>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1" t="s">
        <v>118</v>
      </c>
      <c r="E1" s="111"/>
    </row>
    <row r="2" spans="1:8" ht="15" customHeight="1">
      <c r="A2" s="133" t="s">
        <v>41</v>
      </c>
      <c r="B2" s="133"/>
      <c r="C2" s="133"/>
      <c r="D2" s="133"/>
      <c r="E2" s="133"/>
      <c r="F2" s="56"/>
      <c r="G2" s="56"/>
      <c r="H2" s="56"/>
    </row>
    <row r="3" spans="1:8" ht="15" customHeight="1">
      <c r="A3" s="143" t="s">
        <v>40</v>
      </c>
      <c r="B3" s="143"/>
      <c r="C3" s="143"/>
      <c r="D3" s="87" t="str">
        <f>+'[1]3)'!F3</f>
        <v xml:space="preserve">II кв. </v>
      </c>
      <c r="E3" s="45" t="str">
        <f>+'[1]3)'!G3</f>
        <v>2018 г.</v>
      </c>
      <c r="F3" s="56"/>
      <c r="G3" s="56"/>
      <c r="H3" s="56"/>
    </row>
    <row r="4" spans="1:8" ht="9.75" customHeight="1">
      <c r="A4" s="102"/>
      <c r="B4" s="102"/>
      <c r="C4" s="102"/>
      <c r="D4" s="76"/>
      <c r="E4" s="45"/>
      <c r="F4" s="56"/>
      <c r="G4" s="56"/>
      <c r="H4" s="56"/>
    </row>
    <row r="5" spans="1:8" ht="16.5" customHeight="1">
      <c r="A5" s="135" t="s">
        <v>4</v>
      </c>
      <c r="B5" s="135" t="s">
        <v>5</v>
      </c>
      <c r="C5" s="135" t="s">
        <v>25</v>
      </c>
      <c r="D5" s="156" t="s">
        <v>35</v>
      </c>
      <c r="E5" s="156"/>
    </row>
    <row r="6" spans="1:8" ht="18" customHeight="1">
      <c r="A6" s="136"/>
      <c r="B6" s="136"/>
      <c r="C6" s="136"/>
      <c r="D6" s="156"/>
      <c r="E6" s="156"/>
    </row>
    <row r="7" spans="1:8">
      <c r="A7" s="57">
        <v>1</v>
      </c>
      <c r="B7" s="58" t="s">
        <v>46</v>
      </c>
      <c r="C7" s="59">
        <f>+C8+C9+C10</f>
        <v>0</v>
      </c>
      <c r="D7" s="154"/>
      <c r="E7" s="154"/>
    </row>
    <row r="8" spans="1:8">
      <c r="A8" s="60" t="s">
        <v>48</v>
      </c>
      <c r="B8" s="61" t="s">
        <v>73</v>
      </c>
      <c r="C8" s="62">
        <v>0</v>
      </c>
      <c r="D8" s="153"/>
      <c r="E8" s="153"/>
    </row>
    <row r="9" spans="1:8" ht="15" customHeight="1">
      <c r="A9" s="60" t="s">
        <v>49</v>
      </c>
      <c r="B9" s="61" t="s">
        <v>51</v>
      </c>
      <c r="C9" s="62">
        <v>0</v>
      </c>
      <c r="D9" s="153"/>
      <c r="E9" s="153"/>
    </row>
    <row r="10" spans="1:8" ht="33" customHeight="1">
      <c r="A10" s="60" t="s">
        <v>50</v>
      </c>
      <c r="B10" s="61" t="s">
        <v>47</v>
      </c>
      <c r="C10" s="62">
        <v>0</v>
      </c>
      <c r="D10" s="153"/>
      <c r="E10" s="153"/>
    </row>
    <row r="11" spans="1:8">
      <c r="A11" s="57">
        <v>2</v>
      </c>
      <c r="B11" s="58" t="s">
        <v>92</v>
      </c>
      <c r="C11" s="59">
        <f>+C12+C13+C14</f>
        <v>0</v>
      </c>
      <c r="D11" s="154"/>
      <c r="E11" s="154"/>
    </row>
    <row r="12" spans="1:8">
      <c r="A12" s="60" t="s">
        <v>70</v>
      </c>
      <c r="B12" s="61" t="s">
        <v>73</v>
      </c>
      <c r="C12" s="62">
        <v>0</v>
      </c>
      <c r="D12" s="153"/>
      <c r="E12" s="153"/>
    </row>
    <row r="13" spans="1:8" ht="15" customHeight="1">
      <c r="A13" s="60" t="s">
        <v>71</v>
      </c>
      <c r="B13" s="61" t="s">
        <v>51</v>
      </c>
      <c r="C13" s="62">
        <v>0</v>
      </c>
      <c r="D13" s="153"/>
      <c r="E13" s="153"/>
    </row>
    <row r="14" spans="1:8" ht="30" customHeight="1">
      <c r="A14" s="60" t="s">
        <v>72</v>
      </c>
      <c r="B14" s="61" t="s">
        <v>47</v>
      </c>
      <c r="C14" s="62">
        <v>0</v>
      </c>
      <c r="D14" s="153"/>
      <c r="E14" s="153"/>
    </row>
    <row r="15" spans="1:8">
      <c r="A15" s="57">
        <v>3</v>
      </c>
      <c r="B15" s="58" t="s">
        <v>87</v>
      </c>
      <c r="C15" s="59">
        <f>+C16+C17+C18</f>
        <v>0</v>
      </c>
      <c r="D15" s="154"/>
      <c r="E15" s="154"/>
    </row>
    <row r="16" spans="1:8" ht="33" customHeight="1">
      <c r="A16" s="60" t="s">
        <v>74</v>
      </c>
      <c r="B16" s="61" t="s">
        <v>73</v>
      </c>
      <c r="C16" s="62">
        <v>0</v>
      </c>
      <c r="D16" s="153"/>
      <c r="E16" s="153"/>
    </row>
    <row r="17" spans="1:5" ht="45.75" customHeight="1">
      <c r="A17" s="60" t="s">
        <v>75</v>
      </c>
      <c r="B17" s="61" t="s">
        <v>51</v>
      </c>
      <c r="C17" s="62">
        <v>0</v>
      </c>
      <c r="D17" s="153"/>
      <c r="E17" s="153"/>
    </row>
    <row r="18" spans="1:5" ht="32.25" customHeight="1">
      <c r="A18" s="60" t="s">
        <v>76</v>
      </c>
      <c r="B18" s="61" t="s">
        <v>47</v>
      </c>
      <c r="C18" s="62">
        <v>0</v>
      </c>
      <c r="D18" s="153"/>
      <c r="E18" s="153"/>
    </row>
    <row r="19" spans="1:5" s="43" customFormat="1">
      <c r="A19" s="57">
        <v>4</v>
      </c>
      <c r="B19" s="58" t="s">
        <v>78</v>
      </c>
      <c r="C19" s="59">
        <f>+C20+C21+C22</f>
        <v>0</v>
      </c>
      <c r="D19" s="154"/>
      <c r="E19" s="154"/>
    </row>
    <row r="20" spans="1:5" ht="15" customHeight="1">
      <c r="A20" s="60" t="s">
        <v>93</v>
      </c>
      <c r="B20" s="61" t="s">
        <v>73</v>
      </c>
      <c r="C20" s="62">
        <v>0</v>
      </c>
      <c r="D20" s="153"/>
      <c r="E20" s="153"/>
    </row>
    <row r="21" spans="1:5" ht="15" customHeight="1">
      <c r="A21" s="60" t="s">
        <v>94</v>
      </c>
      <c r="B21" s="61" t="s">
        <v>51</v>
      </c>
      <c r="C21" s="62">
        <v>0</v>
      </c>
      <c r="D21" s="153"/>
      <c r="E21" s="153"/>
    </row>
    <row r="22" spans="1:5" ht="31.5" customHeight="1">
      <c r="A22" s="60" t="s">
        <v>95</v>
      </c>
      <c r="B22" s="61" t="s">
        <v>47</v>
      </c>
      <c r="C22" s="62">
        <v>0</v>
      </c>
      <c r="D22" s="153"/>
      <c r="E22" s="153"/>
    </row>
    <row r="23" spans="1:5" s="43" customFormat="1">
      <c r="A23" s="57">
        <v>5</v>
      </c>
      <c r="B23" s="58" t="s">
        <v>77</v>
      </c>
      <c r="C23" s="59">
        <f>+C24+C25+C26</f>
        <v>0</v>
      </c>
      <c r="D23" s="154"/>
      <c r="E23" s="154"/>
    </row>
    <row r="24" spans="1:5" ht="15" customHeight="1">
      <c r="A24" s="60" t="s">
        <v>96</v>
      </c>
      <c r="B24" s="61" t="s">
        <v>73</v>
      </c>
      <c r="C24" s="62">
        <v>0</v>
      </c>
      <c r="D24" s="153"/>
      <c r="E24" s="153"/>
    </row>
    <row r="25" spans="1:5" ht="15" customHeight="1">
      <c r="A25" s="60" t="s">
        <v>97</v>
      </c>
      <c r="B25" s="61" t="s">
        <v>51</v>
      </c>
      <c r="C25" s="62">
        <v>0</v>
      </c>
      <c r="D25" s="153"/>
      <c r="E25" s="153"/>
    </row>
    <row r="26" spans="1:5" ht="32.25" customHeight="1">
      <c r="A26" s="60" t="s">
        <v>98</v>
      </c>
      <c r="B26" s="61" t="s">
        <v>47</v>
      </c>
      <c r="C26" s="62">
        <v>0</v>
      </c>
      <c r="D26" s="157"/>
      <c r="E26" s="158"/>
    </row>
    <row r="27" spans="1:5" s="63" customFormat="1" ht="15" customHeight="1">
      <c r="A27" s="155" t="s">
        <v>119</v>
      </c>
      <c r="B27" s="155"/>
      <c r="C27" s="155"/>
      <c r="D27" s="155"/>
      <c r="E27" s="155"/>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D18" sqref="D18"/>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1" t="s">
        <v>118</v>
      </c>
      <c r="F1" s="111"/>
    </row>
    <row r="2" spans="1:10" s="16" customFormat="1" ht="20.100000000000001" customHeight="1">
      <c r="A2" s="161" t="s">
        <v>44</v>
      </c>
      <c r="B2" s="161"/>
      <c r="C2" s="161"/>
      <c r="D2" s="161"/>
      <c r="E2" s="161"/>
      <c r="F2" s="161"/>
    </row>
    <row r="3" spans="1:10" s="16" customFormat="1" ht="20.100000000000001" customHeight="1">
      <c r="A3" s="70" t="s">
        <v>45</v>
      </c>
      <c r="B3" s="88" t="str">
        <f>+'5)'!D3</f>
        <v xml:space="preserve">II кв. </v>
      </c>
      <c r="C3" s="71" t="str">
        <f>+'5)'!$E$3</f>
        <v>2018 г.</v>
      </c>
      <c r="D3" s="72" t="s">
        <v>62</v>
      </c>
      <c r="E3" s="74"/>
      <c r="J3" s="74" t="s">
        <v>62</v>
      </c>
    </row>
    <row r="4" spans="1:10" ht="18" customHeight="1"/>
    <row r="5" spans="1:10" ht="20.100000000000001" customHeight="1">
      <c r="A5" s="64" t="s">
        <v>103</v>
      </c>
      <c r="B5" s="160" t="s">
        <v>65</v>
      </c>
      <c r="C5" s="160" t="s">
        <v>88</v>
      </c>
      <c r="D5" s="160" t="s">
        <v>61</v>
      </c>
      <c r="E5" s="159" t="s">
        <v>130</v>
      </c>
      <c r="F5" s="159" t="s">
        <v>131</v>
      </c>
    </row>
    <row r="6" spans="1:10" ht="20.100000000000001" customHeight="1">
      <c r="A6" s="64" t="s">
        <v>42</v>
      </c>
      <c r="B6" s="160"/>
      <c r="C6" s="160"/>
      <c r="D6" s="160"/>
      <c r="E6" s="160"/>
      <c r="F6" s="160"/>
    </row>
    <row r="7" spans="1:10" ht="20.100000000000001" customHeight="1">
      <c r="A7" s="64" t="s">
        <v>101</v>
      </c>
      <c r="B7" s="160"/>
      <c r="C7" s="160"/>
      <c r="D7" s="160"/>
      <c r="E7" s="160"/>
      <c r="F7" s="160"/>
    </row>
    <row r="8" spans="1:10" ht="20.100000000000001" customHeight="1">
      <c r="A8" s="78" t="s">
        <v>104</v>
      </c>
      <c r="B8" s="65"/>
      <c r="C8" s="66"/>
      <c r="D8" s="67"/>
      <c r="E8" s="67"/>
      <c r="F8" s="67"/>
    </row>
    <row r="9" spans="1:10" ht="20.100000000000001" customHeight="1">
      <c r="A9" s="73" t="s">
        <v>43</v>
      </c>
      <c r="B9" s="65"/>
      <c r="C9" s="66"/>
      <c r="D9" s="67"/>
      <c r="E9" s="67"/>
      <c r="F9" s="67"/>
    </row>
    <row r="10" spans="1:10" ht="20.100000000000001" customHeight="1">
      <c r="A10" s="68" t="str">
        <f>CONCATENATE(B3,D3,C3)</f>
        <v>II кв. _2018 г.</v>
      </c>
      <c r="B10" s="80">
        <v>433032</v>
      </c>
      <c r="C10" s="69">
        <v>1.8815624249478098</v>
      </c>
      <c r="D10" s="80">
        <v>814776.74</v>
      </c>
      <c r="E10" s="80">
        <v>146659.82000000004</v>
      </c>
      <c r="F10" s="80">
        <v>961436.56</v>
      </c>
    </row>
    <row r="12" spans="1:10" ht="17.25" customHeight="1">
      <c r="A12" s="162" t="s">
        <v>100</v>
      </c>
      <c r="B12" s="162"/>
      <c r="C12" s="162"/>
      <c r="D12" s="162"/>
      <c r="E12" s="162"/>
      <c r="F12" s="162"/>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TTgW1u6TL+hXVI7aD3dQJYfLnEUZOpng4CQPMw+ffNU=</DigestValue>
    </Reference>
    <Reference URI="#idOfficeObject" Type="http://www.w3.org/2000/09/xmldsig#Object">
      <DigestMethod Algorithm="urn:ietf:params:xml:ns:cpxmlsec:algorithms:gostr3411"/>
      <DigestValue>e0wEmg9H8OiCYpXO+LFTK46yLk6d7o4FvGjGgPgXpzc=</DigestValue>
    </Reference>
    <Reference URI="#idValidSigLnImg" Type="http://www.w3.org/2000/09/xmldsig#Object">
      <DigestMethod Algorithm="urn:ietf:params:xml:ns:cpxmlsec:algorithms:gostr3411"/>
      <DigestValue>t06esWPtIb7uMTIU7gklHhAlO8eeQc3hn74suYclhuc=</DigestValue>
    </Reference>
    <Reference URI="#idInvalidSigLnImg" Type="http://www.w3.org/2000/09/xmldsig#Object">
      <DigestMethod Algorithm="urn:ietf:params:xml:ns:cpxmlsec:algorithms:gostr3411"/>
      <DigestValue>q4ItJhERKI8cSlo5BvM1E80GGTNj+rce/7Y9kY5O3W0=</DigestValue>
    </Reference>
  </SignedInfo>
  <SignatureValue>S+4aPPR19ndSNE2bP12AAdlYKkQs4iiL1PBgc+YC5Fw/5fNuuRFkFbkAZQmfIia0
1Ow5mp9nfDMk9ekPbPdoAg==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CPmnk+ZTKHOheipgn8GK+H9B/zw=</DigestValue>
      </Reference>
      <Reference URI="/xl/calcChain.xml?ContentType=application/vnd.openxmlformats-officedocument.spreadsheetml.calcChain+xml">
        <DigestMethod Algorithm="http://www.w3.org/2000/09/xmldsig#sha1"/>
        <DigestValue>SYfuhKPiv4mr2lIOswAcaehT9KM=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externalLinks/externalLink1.xml?ContentType=application/vnd.openxmlformats-officedocument.spreadsheetml.externalLink+xml">
        <DigestMethod Algorithm="http://www.w3.org/2000/09/xmldsig#sha1"/>
        <DigestValue>VhRN68Zk6kAjpRBAycJwXGV/51c=</DigestValue>
      </Reference>
      <Reference URI="/xl/media/image1.emf?ContentType=image/x-emf">
        <DigestMethod Algorithm="http://www.w3.org/2000/09/xmldsig#sha1"/>
        <DigestValue>SqL54XIMMv5+FoyVia7M23dgqLA=</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g9p5X2JhtQMEBrK8bGQjKTq5Q4c=</DigestValue>
      </Reference>
      <Reference URI="/xl/styles.xml?ContentType=application/vnd.openxmlformats-officedocument.spreadsheetml.styles+xml">
        <DigestMethod Algorithm="http://www.w3.org/2000/09/xmldsig#sha1"/>
        <DigestValue>EqcU1wTW9K/qz8yV/cUbyZ5glDw=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Tn8dJIDXEoIUJpnEr+UTG0Xtrt0=</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Dz43OaeL7ceXvmf9jC1WvemOInA=</DigestValue>
      </Reference>
      <Reference URI="/xl/worksheets/sheet2.xml?ContentType=application/vnd.openxmlformats-officedocument.spreadsheetml.worksheet+xml">
        <DigestMethod Algorithm="http://www.w3.org/2000/09/xmldsig#sha1"/>
        <DigestValue>6xnSpNcn/2uMEqu8YQhVsXUw6zw=</DigestValue>
      </Reference>
      <Reference URI="/xl/worksheets/sheet3.xml?ContentType=application/vnd.openxmlformats-officedocument.spreadsheetml.worksheet+xml">
        <DigestMethod Algorithm="http://www.w3.org/2000/09/xmldsig#sha1"/>
        <DigestValue>0Vf7TDMDjrIaEi09Q2cBFxaeZAI=</DigestValue>
      </Reference>
      <Reference URI="/xl/worksheets/sheet4.xml?ContentType=application/vnd.openxmlformats-officedocument.spreadsheetml.worksheet+xml">
        <DigestMethod Algorithm="http://www.w3.org/2000/09/xmldsig#sha1"/>
        <DigestValue>HsMVIYh1v9rr/CtCuWlSl3D8nfA=</DigestValue>
      </Reference>
      <Reference URI="/xl/worksheets/sheet5.xml?ContentType=application/vnd.openxmlformats-officedocument.spreadsheetml.worksheet+xml">
        <DigestMethod Algorithm="http://www.w3.org/2000/09/xmldsig#sha1"/>
        <DigestValue>oNyCw0LMG4e4tnaYQM4pPlPI5VU=</DigestValue>
      </Reference>
      <Reference URI="/xl/worksheets/sheet6.xml?ContentType=application/vnd.openxmlformats-officedocument.spreadsheetml.worksheet+xml">
        <DigestMethod Algorithm="http://www.w3.org/2000/09/xmldsig#sha1"/>
        <DigestValue>c9j5oQqCte5Ea6zivZcpLm8P/94=</DigestValue>
      </Reference>
      <Reference URI="/xl/worksheets/sheet7.xml?ContentType=application/vnd.openxmlformats-officedocument.spreadsheetml.worksheet+xml">
        <DigestMethod Algorithm="http://www.w3.org/2000/09/xmldsig#sha1"/>
        <DigestValue>LGvSwyfbY5oy+A4fCiXVkpGFh8o=</DigestValue>
      </Reference>
    </Manifest>
    <SignatureProperties>
      <SignatureProperty Id="idSignatureTime" Target="#idPackageSignature">
        <mdssi:SignatureTime>
          <mdssi:Format>YYYY-MM-DDThh:mm:ssTZD</mdssi:Format>
          <mdssi:Value>2018-07-16T10:00:12Z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4DgAAcAsAACBFTUYAAAEAmGYAAAwAAAABAAAAAAAAAAAAAAAAAAAAVgUAAAADAADiAQAADwEAAAAAAAAAAAAAAAAAAGZaBwBVIgQ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53ZodOd2AwsBAjsAAADg0zcA0daJZQAAAAADCwECzAAAAABgvALh1oll/yIA4X/kAMApAAAAAAAAAN8BACAAAAAgOACKAZzTNwDA0zcAAwsBAlNlZ29lIFVJAFiIZVgAAAAAAAAA/FiIZRIAAAAAYLwC/NM3AFNlZ29lIFVJAAA3ABIAAADMAAAAAGC8Ao9SiGXMAAAAAQAAAAAAAAD80zcAItKJZXDUNwDMAAAAAQAAAAAAAAAU1DcAItKJZQAANwDMAAAA7NU3AAEAAAAAAAAA0NQ3AAbQiWWI1DcAqQYBIAEAAAAAAAAAAgAAAJjabgAAAAAAAQAACKkGASBkdgAIAAAAACUAAAAMAAAAAwAAABgAAAAMAAAAAAAAAhIAAAAMAAAAAQAAAB4AAAAYAAAAvQAAAAQAAAD3AAAAEQAAAFQAAACIAAAAvgAAAAQAAAD1AAAAEAAAAAEAAABbJA1CVSUNQr4AAAAEAAAACgAAAEwAAAAAAAAAAAAAAAAAAAD//////////2AAAAAxADYALgAwADc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cAiEI3AAEAAAAAAAAAAQAAAKCaAwTAMnhmwDJ4ZlPBAAAMnL5loJoDBGxCNwAR6pFlwDJ4ZoRCNwBJH41lwDJ4ZnDpZgnAMnhmBQAAAKBCNwDAMnhmoEI3APA8kWURPZFljEY3ALRQ92WwQjcAiC2TZcAyeGY7QzcASEU3AAAAAABgmQMEADB4ZgAweGZdIZNlwDJ4ZltDNwAAAAAADJy+ZWCZAwT0QjcASR+NZQAweGZgmQMEBQAAAAAAAAAAADcAgkqTZWCZAwQCAAAAukqTZaDmZgkFAAAAYJkDBHBFNwClRpNlY0M3AKDmZgmg5mYJz0aTZXDpZgkAAAAAZHYACAAAAAAlAAAADAAAAAQAAAAYAAAADAAAAAAAAAISAAAADAAAAAEAAAAWAAAADAAAAAgAAABUAAAAVAAAAAoAAAA3AAAAHgAAAFoAAAABAAAAWyQNQlUl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Bw6OQMAAAAANYHITMiAIoBpAEAANwY/hEAAAAAAAAAAAAAAAD1X0F11F9BdTwBAABI+PYDAADRA2gC9wMgXpkPNAUJACyjNwCMaud2sC7bAAAAAACCAgAAAgAAAAAAAAA4ozcAEGLndgAA7nZwCpIAdKM3ADRr53YAa+d2LdM2GDQFCQDUozcAAQAAAAEAAAAAAAAARKM3ANSjNwD8qTcAtqbtdlEb5m4AAP//AGvndowWBnE0BQkAggIAAAIAAAAAAAAANAUJAIICAAAAd8sDuKM3AE7aiWWo6XAANAUJAMyjNwBWOUJ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+6yvP///63a54SmraHH0JnD0Haarb3l88jy/4KdqrHS33CElJK2xG2Moebp7djI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d2aHTndgMLAQI7AAAA4NM3ANHWiWUAAAAAAwsBAswAAAAAYLwC4daJZf8iAOF/5ADAKQAAAAAAAADfAQAgAAAAIDgAigGc0zcAwNM3AAMLAQJTZWdvZSBVSQBYiGVYAAAAAAAAAPxYiGUSAAAAAGC8AvzTNwBTZWdvZSBVSQAANwASAAAAzAAAAABgvAKPUohlzAAAAAEAAAAAAAAA/NM3ACLSiWVw1DcAzAAAAAEAAAAAAAAAFNQ3ACLSiWUAADcAzAAAAOzVNwABAAAAAAAAANDUNwAG0IlliNQ3AKkGASABAAAAAAAAAAIAAACY2m4AAAAAAAEAAAipBgEg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3AIhCNwABAAAAAAAAAAEAAACgmgMEwDJ4ZsAyeGZTwQAADJy+ZaCaAwRsQjcAEeqRZcAyeGaEQjcASR+NZcAyeGZw6WYJwDJ4ZgUAAACgQjcAwDJ4ZqBCNwDwPJFlET2RZYxGNwC0UPdlsEI3AIgtk2XAMnhmO0M3AEhFNwAAAAAAYJkDBAAweGYAMHhmXSGTZcAyeGZbQzcAAAAAAAycvmVgmQME9EI3AEkfjWUAMHhmYJkDBAUAAAAAAAAAAAA3AIJKk2VgmQMEAgAAALpKk2Wg5mYJBQAAAGCZAwRwRTcApUaTZWNDNwCg5mYJoOZmCc9Gk2Vw6WYJAAAAAGR2AAgAAAAAJQAAAAwAAAAEAAAAGAAAAAwAAAAAAAACEgAAAAwAAAABAAAAFgAAAAwAAAAIAAAAVAAAAFQAAAAKAAAANwAAAB4AAABaAAAAAQAAAFskDUJVJQ1CCgAAAFsAAAABAAAATAAAAAQAAAAJAAAANwAAACAAAABbAAAAUAAAAFgA/hE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cOjkDAAAAAAhFCE4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DMozcAVjlC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2016-11-14T07:49:58Z</cp:lastPrinted>
  <dcterms:created xsi:type="dcterms:W3CDTF">1996-10-08T23:32:33Z</dcterms:created>
  <dcterms:modified xsi:type="dcterms:W3CDTF">2018-07-16T10:00:12Z</dcterms:modified>
</cp:coreProperties>
</file>